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Longt" sheetId="1" r:id="rId1"/>
    <sheet name="Veg Count" sheetId="2" r:id="rId2"/>
    <sheet name="X-Sec" sheetId="3" r:id="rId3"/>
    <sheet name="Transect Info" sheetId="4" r:id="rId4"/>
  </sheets>
  <definedNames/>
  <calcPr fullCalcOnLoad="1"/>
</workbook>
</file>

<file path=xl/sharedStrings.xml><?xml version="1.0" encoding="utf-8"?>
<sst xmlns="http://schemas.openxmlformats.org/spreadsheetml/2006/main" count="364" uniqueCount="87">
  <si>
    <t>#2</t>
  </si>
  <si>
    <t>#3</t>
  </si>
  <si>
    <t>#4</t>
  </si>
  <si>
    <t>#5</t>
  </si>
  <si>
    <t>VEGETATION COUNT ALONG TRANSECT</t>
  </si>
  <si>
    <t>CROSS-SECTIONAL TRANSECT SURVEY</t>
  </si>
  <si>
    <t>Location:</t>
  </si>
  <si>
    <t>Crew:</t>
  </si>
  <si>
    <t>Date:</t>
  </si>
  <si>
    <t>Weather:</t>
  </si>
  <si>
    <t>Clear and Sunny</t>
  </si>
  <si>
    <t>TRANSECT #1</t>
  </si>
  <si>
    <t>LOCATION</t>
  </si>
  <si>
    <t>HEIGHT (ft)</t>
  </si>
  <si>
    <t>HEIGHT (m)</t>
  </si>
  <si>
    <t>LENGTH (m)</t>
  </si>
  <si>
    <t>Floodplain</t>
  </si>
  <si>
    <t>Bank Top</t>
  </si>
  <si>
    <t>Mid-Bank</t>
  </si>
  <si>
    <t>Bank Toe</t>
  </si>
  <si>
    <t>Mid-Channel</t>
  </si>
  <si>
    <t>Couse Creek at Hasso's Property</t>
  </si>
  <si>
    <t>Amanda Cronin and Amy Sexton</t>
  </si>
  <si>
    <t>TRANSECT #2</t>
  </si>
  <si>
    <t>TRANSECT #3</t>
  </si>
  <si>
    <t>TRANSECT #4</t>
  </si>
  <si>
    <t>TRANSECT #5</t>
  </si>
  <si>
    <t>TRANSECT #6</t>
  </si>
  <si>
    <t>CROSS-SECTIONAL TRANSECT CHARACTERISTICS</t>
  </si>
  <si>
    <t>SITE AVERAGE</t>
  </si>
  <si>
    <t>Date</t>
  </si>
  <si>
    <t>Time</t>
  </si>
  <si>
    <t>Water Temp. (C)</t>
  </si>
  <si>
    <t>Habitat Type</t>
  </si>
  <si>
    <t>Land Use</t>
  </si>
  <si>
    <t>Right Bank Type</t>
  </si>
  <si>
    <t>Left Bank Type</t>
  </si>
  <si>
    <t>Wetted Width (m)</t>
  </si>
  <si>
    <t>Bankfull Width (m)</t>
  </si>
  <si>
    <t>% Fine</t>
  </si>
  <si>
    <t>% Gravel</t>
  </si>
  <si>
    <t>% Cobble</t>
  </si>
  <si>
    <t>% Boulder</t>
  </si>
  <si>
    <t>% Bedrock</t>
  </si>
  <si>
    <t>% Shade Upstream</t>
  </si>
  <si>
    <t>% Shade Right Bank</t>
  </si>
  <si>
    <t>% Shade Downstream</t>
  </si>
  <si>
    <t>% Shade Left Bank</t>
  </si>
  <si>
    <t>% Shade Average</t>
  </si>
  <si>
    <t>Wood Class (#)</t>
  </si>
  <si>
    <t>-</t>
  </si>
  <si>
    <t>Dry</t>
  </si>
  <si>
    <t>Boulder Cobble</t>
  </si>
  <si>
    <t>Actively Eroding</t>
  </si>
  <si>
    <t>Walla Walla River at Lampson's Property</t>
  </si>
  <si>
    <t>Amanda Cronin, Alan Kiraly, Randy Bonifer and James Dave</t>
  </si>
  <si>
    <t>Transect</t>
  </si>
  <si>
    <t>Distance Away From Bank (m)</t>
  </si>
  <si>
    <t>Predominant</t>
  </si>
  <si>
    <t>Length of</t>
  </si>
  <si>
    <t>Additional</t>
  </si>
  <si>
    <t>Start</t>
  </si>
  <si>
    <t>Stop</t>
  </si>
  <si>
    <t>Vegetation</t>
  </si>
  <si>
    <t>Notes</t>
  </si>
  <si>
    <t>#1 (furthest downstream)</t>
  </si>
  <si>
    <t>FROM LEFT BANK</t>
  </si>
  <si>
    <t>Annual grasses/herbs</t>
  </si>
  <si>
    <t>FROM RIGHT BANK</t>
  </si>
  <si>
    <t>Shrubs</t>
  </si>
  <si>
    <t>#6 (furthest upstream)</t>
  </si>
  <si>
    <t>No Vegetation</t>
  </si>
  <si>
    <t>Sagebrush</t>
  </si>
  <si>
    <t>Perennial grasses/forbs/rushes</t>
  </si>
  <si>
    <t>Veg. Type</t>
  </si>
  <si>
    <t>LONGITUDINAL HABITAT UNIT SURVEY</t>
  </si>
  <si>
    <t>Unit Type</t>
  </si>
  <si>
    <t>Unit Length</t>
  </si>
  <si>
    <t>Begin</t>
  </si>
  <si>
    <t>End</t>
  </si>
  <si>
    <t>Distance Along Survey (ft)</t>
  </si>
  <si>
    <t>(feet)</t>
  </si>
  <si>
    <t>Heavy Grazing</t>
  </si>
  <si>
    <t>Grand Total</t>
  </si>
  <si>
    <t>Vegetation Type</t>
  </si>
  <si>
    <t>Total Length</t>
  </si>
  <si>
    <t>Percent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</si>
</sst>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8.25"/>
      <name val="Arial"/>
      <family val="2"/>
    </font>
    <font>
      <b/>
      <sz val="8.25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1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/>
    </xf>
    <xf numFmtId="1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left"/>
    </xf>
    <xf numFmtId="1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/>
    </xf>
    <xf numFmtId="1" fontId="0" fillId="0" borderId="2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3" xfId="0" applyNumberFormat="1" applyBorder="1" applyAlignment="1" quotePrefix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168" fontId="0" fillId="0" borderId="0" xfId="21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sng" baseline="0">
                <a:latin typeface="Arial"/>
                <a:ea typeface="Arial"/>
                <a:cs typeface="Arial"/>
              </a:rPr>
              <a:t>Couse Creek - Transect 1
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(31-Jul-00)</a:t>
            </a:r>
          </a:p>
        </c:rich>
      </c:tx>
      <c:layout>
        <c:manualLayout>
          <c:xMode val="factor"/>
          <c:yMode val="factor"/>
          <c:x val="-0.002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7"/>
          <c:w val="0.959"/>
          <c:h val="0.710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'X-Sec'!$D$10:$D$18</c:f>
              <c:numCache/>
            </c:numRef>
          </c:xVal>
          <c:yVal>
            <c:numRef>
              <c:f>'X-Sec'!$C$10:$C$18</c:f>
              <c:numCache/>
            </c:numRef>
          </c:yVal>
          <c:smooth val="1"/>
        </c:ser>
        <c:axId val="53859194"/>
        <c:axId val="14970699"/>
      </c:scatterChart>
      <c:valAx>
        <c:axId val="53859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Cross-sectional Distance (m)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14970699"/>
        <c:crosses val="autoZero"/>
        <c:crossBetween val="midCat"/>
        <c:dispUnits/>
      </c:valAx>
      <c:valAx>
        <c:axId val="14970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591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sng" baseline="0">
                <a:latin typeface="Arial"/>
                <a:ea typeface="Arial"/>
                <a:cs typeface="Arial"/>
              </a:rPr>
              <a:t>Couse Creek- Transect 2
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(31-Jul-00)</a:t>
            </a:r>
          </a:p>
        </c:rich>
      </c:tx>
      <c:layout>
        <c:manualLayout>
          <c:xMode val="factor"/>
          <c:yMode val="factor"/>
          <c:x val="-0.002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7"/>
          <c:w val="0.9585"/>
          <c:h val="0.710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'X-Sec'!$D$22:$D$29</c:f>
              <c:numCache/>
            </c:numRef>
          </c:xVal>
          <c:yVal>
            <c:numRef>
              <c:f>'X-Sec'!$C$22:$C$29</c:f>
              <c:numCache/>
            </c:numRef>
          </c:yVal>
          <c:smooth val="1"/>
        </c:ser>
        <c:axId val="518564"/>
        <c:axId val="4667077"/>
      </c:scatterChart>
      <c:valAx>
        <c:axId val="518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Cross-sectional Distance (m)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4667077"/>
        <c:crosses val="autoZero"/>
        <c:crossBetween val="midCat"/>
        <c:dispUnits/>
      </c:valAx>
      <c:valAx>
        <c:axId val="466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5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sng" baseline="0">
                <a:latin typeface="Arial"/>
                <a:ea typeface="Arial"/>
                <a:cs typeface="Arial"/>
              </a:rPr>
              <a:t>Couse Creek- Transect 3
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(31-Jul-00)</a:t>
            </a:r>
          </a:p>
        </c:rich>
      </c:tx>
      <c:layout>
        <c:manualLayout>
          <c:xMode val="factor"/>
          <c:yMode val="factor"/>
          <c:x val="-0.002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7075"/>
          <c:w val="0.9585"/>
          <c:h val="0.70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'X-Sec'!$D$33:$D$39</c:f>
              <c:numCache/>
            </c:numRef>
          </c:xVal>
          <c:yVal>
            <c:numRef>
              <c:f>'X-Sec'!$C$33:$C$39</c:f>
              <c:numCache/>
            </c:numRef>
          </c:yVal>
          <c:smooth val="1"/>
        </c:ser>
        <c:axId val="42003694"/>
        <c:axId val="42488927"/>
      </c:scatterChart>
      <c:valAx>
        <c:axId val="42003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Cross-sectional Distance (m)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42488927"/>
        <c:crosses val="autoZero"/>
        <c:crossBetween val="midCat"/>
        <c:dispUnits/>
      </c:valAx>
      <c:valAx>
        <c:axId val="42488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036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sng" baseline="0">
                <a:latin typeface="Arial"/>
                <a:ea typeface="Arial"/>
                <a:cs typeface="Arial"/>
              </a:rPr>
              <a:t>Couse Creek- Transect 4
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(31-Jul-00)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0425"/>
          <c:w val="0.958"/>
          <c:h val="0.7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'X-Sec'!$D$43:$D$48</c:f>
              <c:numCache/>
            </c:numRef>
          </c:xVal>
          <c:yVal>
            <c:numRef>
              <c:f>'X-Sec'!$C$43:$C$48</c:f>
              <c:numCache/>
            </c:numRef>
          </c:yVal>
          <c:smooth val="1"/>
        </c:ser>
        <c:axId val="46856024"/>
        <c:axId val="19051033"/>
      </c:scatterChart>
      <c:valAx>
        <c:axId val="46856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Cross-sectional Distance (m)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19051033"/>
        <c:crosses val="autoZero"/>
        <c:crossBetween val="midCat"/>
        <c:dispUnits/>
      </c:valAx>
      <c:valAx>
        <c:axId val="19051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560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sng" baseline="0">
                <a:latin typeface="Arial"/>
                <a:ea typeface="Arial"/>
                <a:cs typeface="Arial"/>
              </a:rPr>
              <a:t>Couse Creek- Transect 5
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(31-Jul-00)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0425"/>
          <c:w val="0.95775"/>
          <c:h val="0.7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'X-Sec'!$D$53:$D$59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'X-Sec'!$C$53:$C$59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37241570"/>
        <c:axId val="66738675"/>
      </c:scatterChart>
      <c:valAx>
        <c:axId val="37241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Cross-sectional Distance (m)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66738675"/>
        <c:crosses val="autoZero"/>
        <c:crossBetween val="midCat"/>
        <c:dispUnits/>
      </c:valAx>
      <c:valAx>
        <c:axId val="66738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415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sng" baseline="0">
                <a:latin typeface="Arial"/>
                <a:ea typeface="Arial"/>
                <a:cs typeface="Arial"/>
              </a:rPr>
              <a:t>Couse Creek- Transect 6
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(31-Jul-00)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0425"/>
          <c:w val="0.958"/>
          <c:h val="0.7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'X-Sec'!$D$63:$D$69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'X-Sec'!$C$63:$C$69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63777164"/>
        <c:axId val="37123565"/>
      </c:scatterChart>
      <c:valAx>
        <c:axId val="6377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Cross-sectional Distance (m)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37123565"/>
        <c:crosses val="autoZero"/>
        <c:crossBetween val="midCat"/>
        <c:dispUnits/>
      </c:valAx>
      <c:valAx>
        <c:axId val="37123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771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9</xdr:col>
      <xdr:colOff>647700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3867150" y="1295400"/>
        <a:ext cx="4724400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9</xdr:col>
      <xdr:colOff>619125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3867150" y="3238500"/>
        <a:ext cx="4695825" cy="129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31</xdr:row>
      <xdr:rowOff>0</xdr:rowOff>
    </xdr:from>
    <xdr:to>
      <xdr:col>9</xdr:col>
      <xdr:colOff>628650</xdr:colOff>
      <xdr:row>38</xdr:row>
      <xdr:rowOff>152400</xdr:rowOff>
    </xdr:to>
    <xdr:graphicFrame>
      <xdr:nvGraphicFramePr>
        <xdr:cNvPr id="3" name="Chart 3"/>
        <xdr:cNvGraphicFramePr/>
      </xdr:nvGraphicFramePr>
      <xdr:xfrm>
        <a:off x="3867150" y="5019675"/>
        <a:ext cx="4705350" cy="1285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41</xdr:row>
      <xdr:rowOff>0</xdr:rowOff>
    </xdr:from>
    <xdr:to>
      <xdr:col>9</xdr:col>
      <xdr:colOff>619125</xdr:colOff>
      <xdr:row>49</xdr:row>
      <xdr:rowOff>0</xdr:rowOff>
    </xdr:to>
    <xdr:graphicFrame>
      <xdr:nvGraphicFramePr>
        <xdr:cNvPr id="4" name="Chart 4"/>
        <xdr:cNvGraphicFramePr/>
      </xdr:nvGraphicFramePr>
      <xdr:xfrm>
        <a:off x="3867150" y="6638925"/>
        <a:ext cx="4695825" cy="1295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51</xdr:row>
      <xdr:rowOff>0</xdr:rowOff>
    </xdr:from>
    <xdr:to>
      <xdr:col>9</xdr:col>
      <xdr:colOff>571500</xdr:colOff>
      <xdr:row>59</xdr:row>
      <xdr:rowOff>0</xdr:rowOff>
    </xdr:to>
    <xdr:graphicFrame>
      <xdr:nvGraphicFramePr>
        <xdr:cNvPr id="5" name="Chart 5"/>
        <xdr:cNvGraphicFramePr/>
      </xdr:nvGraphicFramePr>
      <xdr:xfrm>
        <a:off x="3867150" y="8258175"/>
        <a:ext cx="4648200" cy="1295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61</xdr:row>
      <xdr:rowOff>0</xdr:rowOff>
    </xdr:from>
    <xdr:to>
      <xdr:col>9</xdr:col>
      <xdr:colOff>561975</xdr:colOff>
      <xdr:row>69</xdr:row>
      <xdr:rowOff>0</xdr:rowOff>
    </xdr:to>
    <xdr:graphicFrame>
      <xdr:nvGraphicFramePr>
        <xdr:cNvPr id="6" name="Chart 6"/>
        <xdr:cNvGraphicFramePr/>
      </xdr:nvGraphicFramePr>
      <xdr:xfrm>
        <a:off x="3867150" y="9877425"/>
        <a:ext cx="4638675" cy="1295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="75" zoomScaleNormal="75" workbookViewId="0" topLeftCell="A1">
      <selection activeCell="C26" sqref="C26"/>
    </sheetView>
  </sheetViews>
  <sheetFormatPr defaultColWidth="9.140625" defaultRowHeight="12.75"/>
  <cols>
    <col min="1" max="2" width="16.7109375" style="0" customWidth="1"/>
    <col min="3" max="3" width="19.421875" style="0" customWidth="1"/>
    <col min="4" max="4" width="15.421875" style="0" customWidth="1"/>
    <col min="5" max="5" width="19.7109375" style="0" customWidth="1"/>
    <col min="6" max="6" width="14.140625" style="0" customWidth="1"/>
    <col min="7" max="7" width="13.421875" style="0" customWidth="1"/>
    <col min="8" max="8" width="12.140625" style="0" bestFit="1" customWidth="1"/>
    <col min="9" max="10" width="8.8515625" style="3" customWidth="1"/>
  </cols>
  <sheetData>
    <row r="1" spans="1:10" ht="12.75">
      <c r="A1" s="5" t="s">
        <v>75</v>
      </c>
      <c r="B1" s="7"/>
      <c r="H1" s="3"/>
      <c r="J1"/>
    </row>
    <row r="2" spans="2:10" ht="12.75">
      <c r="B2" s="7"/>
      <c r="H2" s="3"/>
      <c r="J2"/>
    </row>
    <row r="3" spans="1:10" ht="12.75">
      <c r="A3" s="8" t="s">
        <v>6</v>
      </c>
      <c r="B3" s="8" t="s">
        <v>21</v>
      </c>
      <c r="H3" s="3"/>
      <c r="J3"/>
    </row>
    <row r="4" spans="1:10" ht="12.75">
      <c r="A4" s="8" t="s">
        <v>7</v>
      </c>
      <c r="B4" s="8" t="s">
        <v>22</v>
      </c>
      <c r="H4" s="3"/>
      <c r="J4"/>
    </row>
    <row r="5" spans="1:10" ht="12.75">
      <c r="A5" s="8" t="s">
        <v>8</v>
      </c>
      <c r="B5" s="9">
        <v>36738</v>
      </c>
      <c r="H5" s="3"/>
      <c r="J5"/>
    </row>
    <row r="6" spans="1:10" ht="12.75">
      <c r="A6" s="8" t="s">
        <v>9</v>
      </c>
      <c r="B6" s="8" t="s">
        <v>10</v>
      </c>
      <c r="H6" s="3"/>
      <c r="J6"/>
    </row>
    <row r="7" spans="2:10" ht="12.75">
      <c r="B7" s="7"/>
      <c r="H7" s="3"/>
      <c r="J7"/>
    </row>
    <row r="8" spans="1:10" ht="12.75">
      <c r="A8" s="78" t="s">
        <v>80</v>
      </c>
      <c r="B8" s="79"/>
      <c r="C8" s="67" t="s">
        <v>76</v>
      </c>
      <c r="D8" s="66" t="s">
        <v>77</v>
      </c>
      <c r="E8" s="67" t="s">
        <v>64</v>
      </c>
      <c r="H8" s="3"/>
      <c r="J8"/>
    </row>
    <row r="9" spans="1:10" ht="12.75">
      <c r="A9" s="68" t="s">
        <v>78</v>
      </c>
      <c r="B9" s="68" t="s">
        <v>79</v>
      </c>
      <c r="C9" s="69"/>
      <c r="D9" s="70" t="s">
        <v>81</v>
      </c>
      <c r="E9" s="4"/>
      <c r="H9" s="3"/>
      <c r="J9"/>
    </row>
    <row r="10" spans="1:10" ht="12.75">
      <c r="A10" s="76">
        <v>0</v>
      </c>
      <c r="B10" s="76">
        <v>2327</v>
      </c>
      <c r="C10" s="76" t="s">
        <v>51</v>
      </c>
      <c r="D10" s="77">
        <f>(B10-A10)*0.3048</f>
        <v>709.2696000000001</v>
      </c>
      <c r="E10" s="1"/>
      <c r="H10" s="3"/>
      <c r="J10"/>
    </row>
    <row r="11" spans="8:10" ht="12.75">
      <c r="H11" s="3"/>
      <c r="J11"/>
    </row>
    <row r="12" spans="8:10" ht="12.75">
      <c r="H12" s="3"/>
      <c r="J12"/>
    </row>
    <row r="13" spans="8:10" ht="12.75">
      <c r="H13" s="3"/>
      <c r="J13"/>
    </row>
    <row r="14" spans="8:10" ht="12.75">
      <c r="H14" s="3"/>
      <c r="J14"/>
    </row>
    <row r="15" spans="8:10" ht="12.75">
      <c r="H15" s="3"/>
      <c r="J15"/>
    </row>
    <row r="16" spans="8:10" ht="12.75">
      <c r="H16" s="3"/>
      <c r="J16"/>
    </row>
    <row r="17" spans="8:10" ht="12.75">
      <c r="H17" s="3"/>
      <c r="J17"/>
    </row>
    <row r="18" spans="8:10" ht="12.75">
      <c r="H18" s="3"/>
      <c r="J18"/>
    </row>
    <row r="19" spans="8:10" ht="12.75">
      <c r="H19" s="3"/>
      <c r="J19"/>
    </row>
    <row r="20" spans="8:10" ht="12.75">
      <c r="H20" s="3"/>
      <c r="J20"/>
    </row>
    <row r="21" spans="8:10" ht="12.75">
      <c r="H21" s="3"/>
      <c r="J21"/>
    </row>
    <row r="22" spans="8:10" ht="12.75">
      <c r="H22" s="3"/>
      <c r="J22"/>
    </row>
    <row r="23" spans="8:10" ht="12.75">
      <c r="H23" s="3"/>
      <c r="J23"/>
    </row>
    <row r="24" spans="8:10" ht="12.75">
      <c r="H24" s="3"/>
      <c r="J24"/>
    </row>
    <row r="25" spans="8:10" ht="12.75">
      <c r="H25" s="3"/>
      <c r="J25"/>
    </row>
    <row r="26" spans="8:10" ht="12.75">
      <c r="H26" s="3"/>
      <c r="J26"/>
    </row>
    <row r="27" spans="8:10" ht="12.75">
      <c r="H27" s="3"/>
      <c r="J27"/>
    </row>
    <row r="28" spans="8:10" ht="12.75">
      <c r="H28" s="3"/>
      <c r="J28"/>
    </row>
    <row r="29" spans="8:10" ht="12.75">
      <c r="H29" s="3"/>
      <c r="J29"/>
    </row>
    <row r="30" spans="8:10" ht="12.75">
      <c r="H30" s="3"/>
      <c r="J30"/>
    </row>
    <row r="31" spans="8:10" ht="12.75">
      <c r="H31" s="3"/>
      <c r="J31"/>
    </row>
    <row r="32" spans="8:10" ht="12.75">
      <c r="H32" s="3"/>
      <c r="J32"/>
    </row>
    <row r="33" spans="8:10" ht="12.75">
      <c r="H33" s="3"/>
      <c r="J33"/>
    </row>
    <row r="34" spans="8:10" ht="12.75">
      <c r="H34" s="3"/>
      <c r="J34"/>
    </row>
    <row r="35" spans="8:10" ht="12.75">
      <c r="H35" s="3"/>
      <c r="J35"/>
    </row>
    <row r="36" spans="8:10" ht="12.75">
      <c r="H36" s="3"/>
      <c r="J36"/>
    </row>
    <row r="37" spans="8:10" ht="12.75">
      <c r="H37" s="3"/>
      <c r="J37"/>
    </row>
    <row r="38" spans="8:10" ht="12.75">
      <c r="H38" s="3"/>
      <c r="J38"/>
    </row>
    <row r="39" spans="8:10" ht="12.75">
      <c r="H39" s="3"/>
      <c r="J39"/>
    </row>
    <row r="40" spans="8:10" ht="12.75">
      <c r="H40" s="3"/>
      <c r="J40"/>
    </row>
    <row r="41" spans="8:10" ht="12.75">
      <c r="H41" s="3"/>
      <c r="J41"/>
    </row>
    <row r="42" spans="8:10" ht="12.75">
      <c r="H42" s="3"/>
      <c r="J42"/>
    </row>
    <row r="43" spans="8:10" ht="12.75">
      <c r="H43" s="3"/>
      <c r="J43"/>
    </row>
    <row r="44" spans="8:10" ht="12.75">
      <c r="H44" s="3"/>
      <c r="J44"/>
    </row>
    <row r="45" spans="8:10" ht="12.75">
      <c r="H45" s="3"/>
      <c r="J45"/>
    </row>
    <row r="46" spans="8:10" ht="12.75">
      <c r="H46" s="3"/>
      <c r="J46"/>
    </row>
    <row r="47" spans="8:10" ht="12.75">
      <c r="H47" s="3"/>
      <c r="J47"/>
    </row>
    <row r="48" spans="8:10" ht="12.75">
      <c r="H48" s="3"/>
      <c r="J48"/>
    </row>
    <row r="49" spans="8:10" ht="12.75">
      <c r="H49" s="3"/>
      <c r="J49"/>
    </row>
    <row r="50" spans="8:10" ht="12.75">
      <c r="H50" s="3"/>
      <c r="J50"/>
    </row>
    <row r="51" spans="8:10" ht="12.75">
      <c r="H51" s="3"/>
      <c r="J51"/>
    </row>
    <row r="52" spans="8:10" ht="12.75">
      <c r="H52" s="3"/>
      <c r="J52"/>
    </row>
    <row r="53" spans="8:10" ht="12.75">
      <c r="H53" s="3"/>
      <c r="J53"/>
    </row>
    <row r="54" spans="8:10" ht="12.75">
      <c r="H54" s="3"/>
      <c r="J54"/>
    </row>
    <row r="55" spans="8:10" ht="12.75">
      <c r="H55" s="3"/>
      <c r="J55"/>
    </row>
    <row r="56" spans="8:10" ht="12.75">
      <c r="H56" s="3"/>
      <c r="J56"/>
    </row>
    <row r="57" spans="8:10" ht="12.75">
      <c r="H57" s="3"/>
      <c r="J57"/>
    </row>
    <row r="58" spans="8:10" ht="12.75">
      <c r="H58" s="3"/>
      <c r="J58"/>
    </row>
    <row r="59" spans="8:10" ht="12.75">
      <c r="H59" s="3"/>
      <c r="J59"/>
    </row>
    <row r="60" spans="8:10" ht="12.75">
      <c r="H60" s="3"/>
      <c r="J60"/>
    </row>
    <row r="61" spans="8:10" ht="12.75">
      <c r="H61" s="3"/>
      <c r="J61"/>
    </row>
    <row r="62" spans="8:10" ht="12.75">
      <c r="H62" s="3"/>
      <c r="J62"/>
    </row>
    <row r="63" spans="8:10" ht="12.75">
      <c r="H63" s="3"/>
      <c r="J63"/>
    </row>
    <row r="64" spans="8:10" ht="12.75">
      <c r="H64" s="3"/>
      <c r="J64"/>
    </row>
    <row r="65" spans="8:10" ht="12.75">
      <c r="H65" s="3"/>
      <c r="J65"/>
    </row>
    <row r="66" spans="8:10" ht="12.75">
      <c r="H66" s="3"/>
      <c r="J66"/>
    </row>
    <row r="67" spans="8:10" ht="12.75">
      <c r="H67" s="3"/>
      <c r="J67"/>
    </row>
    <row r="68" spans="8:10" ht="12.75">
      <c r="H68" s="3"/>
      <c r="J68"/>
    </row>
    <row r="69" spans="8:10" ht="12.75">
      <c r="H69" s="3"/>
      <c r="J69"/>
    </row>
    <row r="70" spans="8:10" ht="12.75">
      <c r="H70" s="3"/>
      <c r="J70"/>
    </row>
    <row r="71" spans="8:10" ht="12.75">
      <c r="H71" s="3"/>
      <c r="J71"/>
    </row>
    <row r="72" spans="8:10" ht="12.75">
      <c r="H72" s="3"/>
      <c r="J72"/>
    </row>
    <row r="73" spans="8:10" ht="12.75">
      <c r="H73" s="3"/>
      <c r="J73"/>
    </row>
    <row r="74" spans="8:10" ht="12.75">
      <c r="H74" s="3"/>
      <c r="J74"/>
    </row>
    <row r="75" spans="8:10" ht="12.75">
      <c r="H75" s="3"/>
      <c r="J75"/>
    </row>
    <row r="76" spans="8:10" ht="12.75">
      <c r="H76" s="3"/>
      <c r="J76"/>
    </row>
    <row r="78" spans="8:10" ht="12.75">
      <c r="H78" s="3"/>
      <c r="J78"/>
    </row>
    <row r="79" spans="8:10" ht="12.75">
      <c r="H79" s="3"/>
      <c r="J79"/>
    </row>
    <row r="80" spans="8:10" ht="12.75">
      <c r="H80" s="3"/>
      <c r="J80"/>
    </row>
    <row r="81" spans="8:10" ht="12.75">
      <c r="H81" s="3"/>
      <c r="J81"/>
    </row>
    <row r="82" spans="8:10" ht="12.75">
      <c r="H82" s="3"/>
      <c r="J82"/>
    </row>
    <row r="83" spans="8:10" ht="12.75">
      <c r="H83" s="3"/>
      <c r="J83"/>
    </row>
    <row r="84" spans="8:10" ht="12.75">
      <c r="H84" s="3"/>
      <c r="J84"/>
    </row>
    <row r="85" spans="8:10" ht="12.75">
      <c r="H85" s="3"/>
      <c r="J85"/>
    </row>
    <row r="86" spans="8:10" ht="12.75">
      <c r="H86" s="3"/>
      <c r="J86"/>
    </row>
    <row r="87" spans="8:10" ht="12.75">
      <c r="H87" s="3"/>
      <c r="J87"/>
    </row>
    <row r="88" spans="8:10" ht="12.75">
      <c r="H88" s="3"/>
      <c r="J88"/>
    </row>
    <row r="89" spans="8:10" ht="12.75">
      <c r="H89" s="3"/>
      <c r="J89"/>
    </row>
    <row r="90" spans="8:10" ht="12.75">
      <c r="H90" s="3"/>
      <c r="J90"/>
    </row>
    <row r="91" spans="8:10" ht="12.75">
      <c r="H91" s="3"/>
      <c r="J91"/>
    </row>
    <row r="92" spans="8:10" ht="12.75">
      <c r="H92" s="3"/>
      <c r="J92"/>
    </row>
    <row r="93" spans="8:10" ht="12.75">
      <c r="H93" s="3"/>
      <c r="J93"/>
    </row>
    <row r="94" spans="8:10" ht="12.75">
      <c r="H94" s="3"/>
      <c r="J94"/>
    </row>
    <row r="95" spans="8:10" ht="12.75">
      <c r="H95" s="3"/>
      <c r="J95"/>
    </row>
    <row r="96" spans="8:10" ht="12.75">
      <c r="H96" s="3"/>
      <c r="J96"/>
    </row>
    <row r="97" spans="8:10" ht="12.75">
      <c r="H97" s="3"/>
      <c r="J97"/>
    </row>
    <row r="98" spans="8:10" ht="12.75">
      <c r="H98" s="3"/>
      <c r="J98"/>
    </row>
    <row r="99" spans="8:10" ht="12.75">
      <c r="H99" s="3"/>
      <c r="J99"/>
    </row>
    <row r="100" spans="8:10" ht="12.75">
      <c r="H100" s="3"/>
      <c r="J100"/>
    </row>
    <row r="101" spans="8:10" ht="12.75">
      <c r="H101" s="3"/>
      <c r="J101"/>
    </row>
    <row r="102" spans="8:10" ht="12.75">
      <c r="H102" s="3"/>
      <c r="J102"/>
    </row>
    <row r="103" spans="8:10" ht="12.75">
      <c r="H103" s="3"/>
      <c r="J103"/>
    </row>
    <row r="104" spans="8:10" ht="12.75">
      <c r="H104" s="3"/>
      <c r="J104"/>
    </row>
    <row r="105" spans="8:10" ht="12.75">
      <c r="H105" s="3"/>
      <c r="J105"/>
    </row>
    <row r="106" spans="8:10" ht="12.75">
      <c r="H106" s="3"/>
      <c r="J106"/>
    </row>
    <row r="107" spans="8:10" ht="12.75">
      <c r="H107" s="3"/>
      <c r="J107"/>
    </row>
    <row r="108" spans="8:10" ht="12.75">
      <c r="H108" s="3"/>
      <c r="J108"/>
    </row>
    <row r="109" spans="8:10" ht="12.75">
      <c r="H109" s="3"/>
      <c r="J109"/>
    </row>
    <row r="110" spans="8:10" ht="12.75">
      <c r="H110" s="3"/>
      <c r="J110"/>
    </row>
    <row r="111" spans="8:10" ht="12.75">
      <c r="H111" s="3"/>
      <c r="J111"/>
    </row>
    <row r="112" spans="8:10" ht="12.75">
      <c r="H112" s="3"/>
      <c r="J112"/>
    </row>
    <row r="113" spans="8:10" ht="12.75">
      <c r="H113" s="3"/>
      <c r="J113"/>
    </row>
    <row r="114" spans="8:10" ht="12.75">
      <c r="H114" s="3"/>
      <c r="J114"/>
    </row>
    <row r="115" spans="8:10" ht="12.75">
      <c r="H115" s="3"/>
      <c r="J115"/>
    </row>
    <row r="116" spans="8:10" ht="12.75">
      <c r="H116" s="3"/>
      <c r="J116"/>
    </row>
    <row r="117" spans="8:10" ht="12.75">
      <c r="H117" s="3"/>
      <c r="J117"/>
    </row>
    <row r="118" spans="8:10" ht="12.75">
      <c r="H118" s="3"/>
      <c r="J118"/>
    </row>
    <row r="119" spans="8:10" ht="12.75">
      <c r="H119" s="3"/>
      <c r="J119"/>
    </row>
    <row r="120" spans="8:10" ht="12.75">
      <c r="H120" s="3"/>
      <c r="J120"/>
    </row>
    <row r="121" spans="8:10" ht="12.75">
      <c r="H121" s="3"/>
      <c r="J121"/>
    </row>
    <row r="122" spans="8:10" ht="12.75">
      <c r="H122" s="3"/>
      <c r="J122"/>
    </row>
    <row r="123" spans="8:10" ht="12.75">
      <c r="H123" s="3"/>
      <c r="J123"/>
    </row>
    <row r="124" spans="8:10" ht="12.75">
      <c r="H124" s="3"/>
      <c r="J124"/>
    </row>
    <row r="125" spans="8:10" ht="12.75">
      <c r="H125" s="3"/>
      <c r="J125"/>
    </row>
    <row r="126" spans="8:10" ht="12.75">
      <c r="H126" s="3"/>
      <c r="J126"/>
    </row>
    <row r="127" spans="8:10" ht="12.75">
      <c r="H127" s="3"/>
      <c r="J127"/>
    </row>
    <row r="128" spans="8:10" ht="12.75">
      <c r="H128" s="3"/>
      <c r="J128"/>
    </row>
    <row r="129" spans="8:10" ht="12.75">
      <c r="H129" s="3"/>
      <c r="J129"/>
    </row>
    <row r="130" spans="8:10" ht="12.75">
      <c r="H130" s="3"/>
      <c r="J130"/>
    </row>
    <row r="131" spans="8:10" ht="12.75">
      <c r="H131" s="3"/>
      <c r="J131"/>
    </row>
    <row r="132" spans="8:10" ht="12.75">
      <c r="H132" s="3"/>
      <c r="J132"/>
    </row>
    <row r="133" spans="8:10" ht="12.75">
      <c r="H133" s="3"/>
      <c r="J133"/>
    </row>
    <row r="134" spans="8:10" ht="12.75">
      <c r="H134" s="3"/>
      <c r="J134"/>
    </row>
    <row r="135" spans="8:10" ht="12.75">
      <c r="H135" s="3"/>
      <c r="J135"/>
    </row>
    <row r="136" spans="8:10" ht="12.75">
      <c r="H136" s="3"/>
      <c r="J136"/>
    </row>
    <row r="137" spans="8:10" ht="12.75">
      <c r="H137" s="3"/>
      <c r="J137"/>
    </row>
    <row r="138" spans="8:10" ht="12.75">
      <c r="H138" s="3"/>
      <c r="J138"/>
    </row>
    <row r="139" spans="8:10" ht="12.75">
      <c r="H139" s="3"/>
      <c r="J139"/>
    </row>
    <row r="140" spans="8:10" ht="12.75">
      <c r="H140" s="3"/>
      <c r="J140"/>
    </row>
    <row r="141" spans="8:10" ht="12.75">
      <c r="H141" s="3"/>
      <c r="J141"/>
    </row>
    <row r="142" spans="8:10" ht="12.75">
      <c r="H142" s="3"/>
      <c r="J142"/>
    </row>
    <row r="143" spans="8:10" ht="12.75">
      <c r="H143" s="3"/>
      <c r="J143"/>
    </row>
    <row r="144" spans="8:10" ht="12.75">
      <c r="H144" s="3"/>
      <c r="J144"/>
    </row>
    <row r="145" spans="8:10" ht="12.75">
      <c r="H145" s="3"/>
      <c r="J145"/>
    </row>
    <row r="146" spans="8:10" ht="12.75">
      <c r="H146" s="3"/>
      <c r="J146"/>
    </row>
    <row r="147" spans="8:10" ht="12.75">
      <c r="H147" s="3"/>
      <c r="J147"/>
    </row>
    <row r="148" spans="8:10" ht="12.75">
      <c r="H148" s="3"/>
      <c r="J148"/>
    </row>
    <row r="149" spans="8:10" ht="12.75">
      <c r="H149" s="3"/>
      <c r="J149"/>
    </row>
    <row r="150" spans="8:10" ht="12.75">
      <c r="H150" s="3"/>
      <c r="J150"/>
    </row>
    <row r="151" spans="8:10" ht="12.75">
      <c r="H151" s="3"/>
      <c r="J151"/>
    </row>
    <row r="152" spans="8:10" ht="12.75">
      <c r="H152" s="3"/>
      <c r="J152"/>
    </row>
    <row r="153" spans="8:10" ht="12.75">
      <c r="H153" s="3"/>
      <c r="J153"/>
    </row>
    <row r="154" spans="8:10" ht="12.75">
      <c r="H154" s="3"/>
      <c r="J154"/>
    </row>
    <row r="155" spans="8:10" ht="12.75">
      <c r="H155" s="3"/>
      <c r="J155"/>
    </row>
    <row r="156" spans="8:10" ht="12.75">
      <c r="H156" s="3"/>
      <c r="J156"/>
    </row>
    <row r="157" spans="8:10" ht="12.75">
      <c r="H157" s="3"/>
      <c r="J157"/>
    </row>
    <row r="158" spans="8:10" ht="12.75">
      <c r="H158" s="3"/>
      <c r="J158"/>
    </row>
    <row r="159" spans="8:10" ht="12.75">
      <c r="H159" s="3"/>
      <c r="J159"/>
    </row>
    <row r="160" spans="8:10" ht="12.75">
      <c r="H160" s="3"/>
      <c r="J160"/>
    </row>
    <row r="161" spans="8:10" ht="12.75">
      <c r="H161" s="3"/>
      <c r="J161"/>
    </row>
  </sheetData>
  <mergeCells count="1">
    <mergeCell ref="A8:B8"/>
  </mergeCells>
  <printOptions/>
  <pageMargins left="0.75" right="0.7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zoomScale="75" zoomScaleNormal="75" workbookViewId="0" topLeftCell="A63">
      <selection activeCell="D92" sqref="D92"/>
    </sheetView>
  </sheetViews>
  <sheetFormatPr defaultColWidth="9.140625" defaultRowHeight="12.75"/>
  <cols>
    <col min="1" max="1" width="24.28125" style="0" customWidth="1"/>
    <col min="2" max="2" width="15.57421875" style="0" customWidth="1"/>
    <col min="3" max="3" width="12.57421875" style="0" customWidth="1"/>
    <col min="4" max="4" width="26.28125" style="0" bestFit="1" customWidth="1"/>
    <col min="5" max="6" width="10.7109375" style="0" bestFit="1" customWidth="1"/>
    <col min="7" max="8" width="7.7109375" style="0" customWidth="1"/>
  </cols>
  <sheetData>
    <row r="1" spans="1:5" ht="12.75">
      <c r="A1" s="14" t="s">
        <v>4</v>
      </c>
      <c r="E1" s="7"/>
    </row>
    <row r="2" spans="1:5" ht="12.75">
      <c r="A2" s="14"/>
      <c r="E2" s="7"/>
    </row>
    <row r="3" spans="1:5" ht="12.75">
      <c r="A3" s="8" t="s">
        <v>6</v>
      </c>
      <c r="B3" t="s">
        <v>54</v>
      </c>
      <c r="E3" s="7"/>
    </row>
    <row r="4" spans="1:6" ht="12.75">
      <c r="A4" s="8" t="s">
        <v>7</v>
      </c>
      <c r="B4" s="15" t="s">
        <v>55</v>
      </c>
      <c r="C4" s="15"/>
      <c r="D4" s="15"/>
      <c r="E4" s="7"/>
      <c r="F4" s="15"/>
    </row>
    <row r="5" spans="1:6" ht="12.75">
      <c r="A5" s="8" t="s">
        <v>8</v>
      </c>
      <c r="B5" s="9">
        <v>36745</v>
      </c>
      <c r="C5" s="15"/>
      <c r="D5" s="15"/>
      <c r="E5" s="7"/>
      <c r="F5" s="15"/>
    </row>
    <row r="6" spans="1:6" ht="12.75">
      <c r="A6" s="8" t="s">
        <v>9</v>
      </c>
      <c r="B6" s="15" t="s">
        <v>10</v>
      </c>
      <c r="C6" s="15"/>
      <c r="D6" s="15"/>
      <c r="E6" s="7"/>
      <c r="F6" s="15"/>
    </row>
    <row r="7" spans="1:6" ht="13.5" thickBot="1">
      <c r="A7" s="8"/>
      <c r="B7" s="7"/>
      <c r="C7" s="15"/>
      <c r="D7" s="15"/>
      <c r="E7" s="7"/>
      <c r="F7" s="15"/>
    </row>
    <row r="8" spans="1:6" ht="12.75">
      <c r="A8" s="16" t="s">
        <v>56</v>
      </c>
      <c r="B8" s="80" t="s">
        <v>57</v>
      </c>
      <c r="C8" s="81"/>
      <c r="D8" s="17" t="s">
        <v>58</v>
      </c>
      <c r="E8" s="18" t="s">
        <v>59</v>
      </c>
      <c r="F8" s="19" t="s">
        <v>60</v>
      </c>
    </row>
    <row r="9" spans="1:6" ht="13.5" thickBot="1">
      <c r="A9" s="20"/>
      <c r="B9" s="21" t="s">
        <v>61</v>
      </c>
      <c r="C9" s="22" t="s">
        <v>62</v>
      </c>
      <c r="D9" s="21" t="s">
        <v>63</v>
      </c>
      <c r="E9" s="23" t="s">
        <v>74</v>
      </c>
      <c r="F9" s="24" t="s">
        <v>64</v>
      </c>
    </row>
    <row r="10" spans="1:6" ht="12.75">
      <c r="A10" s="82" t="s">
        <v>65</v>
      </c>
      <c r="B10" s="83"/>
      <c r="C10" s="83"/>
      <c r="D10" s="83"/>
      <c r="E10" s="83"/>
      <c r="F10" s="84"/>
    </row>
    <row r="11" spans="1:6" ht="12.75">
      <c r="A11" s="25" t="s">
        <v>66</v>
      </c>
      <c r="B11" s="26">
        <v>0</v>
      </c>
      <c r="C11" s="27">
        <v>3</v>
      </c>
      <c r="D11" s="28" t="s">
        <v>71</v>
      </c>
      <c r="E11" s="29">
        <f>C11-B11</f>
        <v>3</v>
      </c>
      <c r="F11" s="30" t="s">
        <v>50</v>
      </c>
    </row>
    <row r="12" spans="1:6" ht="12.75">
      <c r="A12" s="25"/>
      <c r="B12" s="31">
        <v>3</v>
      </c>
      <c r="C12" s="27">
        <v>5</v>
      </c>
      <c r="D12" s="32" t="s">
        <v>67</v>
      </c>
      <c r="E12" s="29">
        <f>C12-B12</f>
        <v>2</v>
      </c>
      <c r="F12" s="30" t="s">
        <v>50</v>
      </c>
    </row>
    <row r="13" spans="1:6" ht="12.75">
      <c r="A13" s="25"/>
      <c r="B13" s="31">
        <v>5</v>
      </c>
      <c r="C13" s="27">
        <v>10</v>
      </c>
      <c r="D13" s="32" t="s">
        <v>71</v>
      </c>
      <c r="E13" s="29">
        <f>C13-B13</f>
        <v>5</v>
      </c>
      <c r="F13" s="30" t="s">
        <v>50</v>
      </c>
    </row>
    <row r="14" spans="1:6" ht="12.75">
      <c r="A14" s="53"/>
      <c r="B14" s="34">
        <v>10</v>
      </c>
      <c r="C14" s="6">
        <v>15</v>
      </c>
      <c r="D14" s="33" t="s">
        <v>69</v>
      </c>
      <c r="E14" s="54">
        <f>C14-B14</f>
        <v>5</v>
      </c>
      <c r="F14" s="55" t="s">
        <v>50</v>
      </c>
    </row>
    <row r="15" spans="1:6" ht="12.75">
      <c r="A15" s="50" t="s">
        <v>68</v>
      </c>
      <c r="B15" s="36">
        <v>0</v>
      </c>
      <c r="C15" s="27">
        <v>5</v>
      </c>
      <c r="D15" s="28" t="s">
        <v>71</v>
      </c>
      <c r="E15" s="51">
        <f>C15-B15</f>
        <v>5</v>
      </c>
      <c r="F15" s="30" t="s">
        <v>50</v>
      </c>
    </row>
    <row r="16" spans="1:6" ht="12.75">
      <c r="A16" s="50"/>
      <c r="B16" s="26">
        <v>5</v>
      </c>
      <c r="C16" s="27">
        <v>18</v>
      </c>
      <c r="D16" s="40" t="s">
        <v>67</v>
      </c>
      <c r="E16" s="51">
        <f aca="true" t="shared" si="0" ref="E16:E23">C16-B16</f>
        <v>13</v>
      </c>
      <c r="F16" s="30" t="s">
        <v>50</v>
      </c>
    </row>
    <row r="17" spans="1:6" ht="12.75">
      <c r="A17" s="50"/>
      <c r="B17" s="26">
        <v>18</v>
      </c>
      <c r="C17" s="27">
        <v>29</v>
      </c>
      <c r="D17" s="40" t="s">
        <v>71</v>
      </c>
      <c r="E17" s="51">
        <f t="shared" si="0"/>
        <v>11</v>
      </c>
      <c r="F17" s="30" t="s">
        <v>50</v>
      </c>
    </row>
    <row r="18" spans="1:6" ht="12.75">
      <c r="A18" s="50"/>
      <c r="B18" s="26">
        <v>29</v>
      </c>
      <c r="C18" s="27">
        <v>33</v>
      </c>
      <c r="D18" s="40" t="s">
        <v>67</v>
      </c>
      <c r="E18" s="51">
        <f t="shared" si="0"/>
        <v>4</v>
      </c>
      <c r="F18" s="30" t="s">
        <v>50</v>
      </c>
    </row>
    <row r="19" spans="1:6" ht="12.75">
      <c r="A19" s="50"/>
      <c r="B19" s="26">
        <v>33</v>
      </c>
      <c r="C19" s="27">
        <v>40</v>
      </c>
      <c r="D19" s="40" t="s">
        <v>71</v>
      </c>
      <c r="E19" s="51">
        <f t="shared" si="0"/>
        <v>7</v>
      </c>
      <c r="F19" s="30" t="s">
        <v>50</v>
      </c>
    </row>
    <row r="20" spans="1:6" ht="12.75">
      <c r="A20" s="50"/>
      <c r="B20" s="26">
        <v>40</v>
      </c>
      <c r="C20" s="27">
        <v>45</v>
      </c>
      <c r="D20" s="40" t="s">
        <v>67</v>
      </c>
      <c r="E20" s="51">
        <f t="shared" si="0"/>
        <v>5</v>
      </c>
      <c r="F20" s="30" t="s">
        <v>50</v>
      </c>
    </row>
    <row r="21" spans="1:6" ht="12.75">
      <c r="A21" s="50"/>
      <c r="B21" s="26">
        <v>45</v>
      </c>
      <c r="C21" s="27">
        <v>51</v>
      </c>
      <c r="D21" s="40" t="s">
        <v>71</v>
      </c>
      <c r="E21" s="51">
        <f t="shared" si="0"/>
        <v>6</v>
      </c>
      <c r="F21" s="30" t="s">
        <v>50</v>
      </c>
    </row>
    <row r="22" spans="1:6" ht="12.75">
      <c r="A22" s="50"/>
      <c r="B22" s="26">
        <v>51</v>
      </c>
      <c r="C22" s="27">
        <v>66</v>
      </c>
      <c r="D22" s="40" t="s">
        <v>67</v>
      </c>
      <c r="E22" s="51">
        <f t="shared" si="0"/>
        <v>15</v>
      </c>
      <c r="F22" s="30" t="s">
        <v>50</v>
      </c>
    </row>
    <row r="23" spans="1:6" ht="13.5" thickBot="1">
      <c r="A23" s="57"/>
      <c r="B23" s="47">
        <v>66</v>
      </c>
      <c r="C23" s="46">
        <v>70</v>
      </c>
      <c r="D23" s="47" t="s">
        <v>69</v>
      </c>
      <c r="E23" s="58">
        <f t="shared" si="0"/>
        <v>4</v>
      </c>
      <c r="F23" s="59" t="s">
        <v>50</v>
      </c>
    </row>
    <row r="24" spans="1:6" ht="12.75">
      <c r="A24" s="85" t="s">
        <v>0</v>
      </c>
      <c r="B24" s="86"/>
      <c r="C24" s="86"/>
      <c r="D24" s="86"/>
      <c r="E24" s="86"/>
      <c r="F24" s="87"/>
    </row>
    <row r="25" spans="1:6" ht="12.75">
      <c r="A25" s="35" t="s">
        <v>66</v>
      </c>
      <c r="B25" s="36">
        <v>0</v>
      </c>
      <c r="C25" s="28">
        <v>10</v>
      </c>
      <c r="D25" s="37" t="s">
        <v>67</v>
      </c>
      <c r="E25" s="36">
        <f aca="true" t="shared" si="1" ref="E25:E43">C25-B25</f>
        <v>10</v>
      </c>
      <c r="F25" s="38" t="s">
        <v>50</v>
      </c>
    </row>
    <row r="26" spans="1:6" ht="12.75">
      <c r="A26" s="39"/>
      <c r="B26" s="26">
        <v>10</v>
      </c>
      <c r="C26" s="40">
        <v>11</v>
      </c>
      <c r="D26" s="41" t="s">
        <v>72</v>
      </c>
      <c r="E26" s="26">
        <f t="shared" si="1"/>
        <v>1</v>
      </c>
      <c r="F26" s="42" t="s">
        <v>50</v>
      </c>
    </row>
    <row r="27" spans="1:6" ht="12.75">
      <c r="A27" s="39"/>
      <c r="B27" s="26">
        <v>11</v>
      </c>
      <c r="C27" s="40">
        <v>12</v>
      </c>
      <c r="D27" s="41" t="s">
        <v>67</v>
      </c>
      <c r="E27" s="26">
        <f t="shared" si="1"/>
        <v>1</v>
      </c>
      <c r="F27" s="42" t="s">
        <v>50</v>
      </c>
    </row>
    <row r="28" spans="1:6" ht="12.75">
      <c r="A28" s="39"/>
      <c r="B28" s="26">
        <v>12</v>
      </c>
      <c r="C28" s="40">
        <v>13</v>
      </c>
      <c r="D28" s="41" t="s">
        <v>71</v>
      </c>
      <c r="E28" s="26">
        <f t="shared" si="1"/>
        <v>1</v>
      </c>
      <c r="F28" s="42" t="s">
        <v>50</v>
      </c>
    </row>
    <row r="29" spans="1:6" ht="12.75">
      <c r="A29" s="39"/>
      <c r="B29" s="31">
        <v>13</v>
      </c>
      <c r="C29" s="40">
        <v>16</v>
      </c>
      <c r="D29" s="41" t="s">
        <v>67</v>
      </c>
      <c r="E29" s="26">
        <f t="shared" si="1"/>
        <v>3</v>
      </c>
      <c r="F29" s="42" t="s">
        <v>50</v>
      </c>
    </row>
    <row r="30" spans="1:6" ht="12.75">
      <c r="A30" s="39"/>
      <c r="B30" s="31">
        <v>16</v>
      </c>
      <c r="C30" s="43">
        <v>17</v>
      </c>
      <c r="D30" s="60" t="s">
        <v>71</v>
      </c>
      <c r="E30" s="34">
        <f t="shared" si="1"/>
        <v>1</v>
      </c>
      <c r="F30" s="42" t="s">
        <v>50</v>
      </c>
    </row>
    <row r="31" spans="1:6" ht="12.75">
      <c r="A31" s="35" t="s">
        <v>68</v>
      </c>
      <c r="B31" s="36">
        <v>0</v>
      </c>
      <c r="C31" s="27">
        <v>25</v>
      </c>
      <c r="D31" s="52" t="s">
        <v>71</v>
      </c>
      <c r="E31" s="26">
        <f t="shared" si="1"/>
        <v>25</v>
      </c>
      <c r="F31" s="38" t="s">
        <v>50</v>
      </c>
    </row>
    <row r="32" spans="1:6" ht="12.75">
      <c r="A32" s="39"/>
      <c r="B32" s="26">
        <v>25</v>
      </c>
      <c r="C32" s="27">
        <v>26</v>
      </c>
      <c r="D32" s="52" t="s">
        <v>67</v>
      </c>
      <c r="E32" s="26">
        <f t="shared" si="1"/>
        <v>1</v>
      </c>
      <c r="F32" s="42" t="s">
        <v>50</v>
      </c>
    </row>
    <row r="33" spans="1:6" ht="12.75">
      <c r="A33" s="39"/>
      <c r="B33" s="26">
        <v>26</v>
      </c>
      <c r="C33" s="27">
        <v>32</v>
      </c>
      <c r="D33" s="52" t="s">
        <v>71</v>
      </c>
      <c r="E33" s="26">
        <f t="shared" si="1"/>
        <v>6</v>
      </c>
      <c r="F33" s="42" t="s">
        <v>50</v>
      </c>
    </row>
    <row r="34" spans="1:6" ht="12.75">
      <c r="A34" s="39"/>
      <c r="B34" s="26">
        <v>32</v>
      </c>
      <c r="C34" s="27">
        <v>39</v>
      </c>
      <c r="D34" s="52" t="s">
        <v>67</v>
      </c>
      <c r="E34" s="26">
        <f t="shared" si="1"/>
        <v>7</v>
      </c>
      <c r="F34" s="42" t="s">
        <v>50</v>
      </c>
    </row>
    <row r="35" spans="1:6" ht="12.75">
      <c r="A35" s="39"/>
      <c r="B35" s="73">
        <v>39</v>
      </c>
      <c r="C35" s="74">
        <v>40</v>
      </c>
      <c r="D35" s="75" t="s">
        <v>71</v>
      </c>
      <c r="E35" s="26">
        <f t="shared" si="1"/>
        <v>1</v>
      </c>
      <c r="F35" s="42" t="s">
        <v>50</v>
      </c>
    </row>
    <row r="36" spans="1:6" ht="12.75">
      <c r="A36" s="39"/>
      <c r="B36" s="73">
        <v>40</v>
      </c>
      <c r="C36" s="74">
        <v>41</v>
      </c>
      <c r="D36" s="75" t="s">
        <v>67</v>
      </c>
      <c r="E36" s="26">
        <f t="shared" si="1"/>
        <v>1</v>
      </c>
      <c r="F36" s="42"/>
    </row>
    <row r="37" spans="1:6" ht="12.75">
      <c r="A37" s="39"/>
      <c r="B37" s="26">
        <v>41</v>
      </c>
      <c r="C37" s="27">
        <v>42</v>
      </c>
      <c r="D37" s="52" t="s">
        <v>71</v>
      </c>
      <c r="E37" s="26">
        <f t="shared" si="1"/>
        <v>1</v>
      </c>
      <c r="F37" s="42" t="s">
        <v>50</v>
      </c>
    </row>
    <row r="38" spans="1:6" ht="12.75">
      <c r="A38" s="39"/>
      <c r="B38" s="73">
        <v>42</v>
      </c>
      <c r="C38" s="74">
        <v>44</v>
      </c>
      <c r="D38" s="52" t="s">
        <v>67</v>
      </c>
      <c r="E38" s="26">
        <f t="shared" si="1"/>
        <v>2</v>
      </c>
      <c r="F38" s="42" t="s">
        <v>50</v>
      </c>
    </row>
    <row r="39" spans="1:6" ht="12.75">
      <c r="A39" s="39"/>
      <c r="B39" s="73">
        <v>44</v>
      </c>
      <c r="C39" s="74">
        <v>47</v>
      </c>
      <c r="D39" s="52" t="s">
        <v>71</v>
      </c>
      <c r="E39" s="26">
        <f t="shared" si="1"/>
        <v>3</v>
      </c>
      <c r="F39" s="42" t="s">
        <v>50</v>
      </c>
    </row>
    <row r="40" spans="1:6" ht="12.75">
      <c r="A40" s="39"/>
      <c r="B40" s="73">
        <v>47</v>
      </c>
      <c r="C40" s="74">
        <v>58</v>
      </c>
      <c r="D40" s="52" t="s">
        <v>67</v>
      </c>
      <c r="E40" s="26">
        <f t="shared" si="1"/>
        <v>11</v>
      </c>
      <c r="F40" s="42" t="s">
        <v>50</v>
      </c>
    </row>
    <row r="41" spans="1:6" ht="12.75">
      <c r="A41" s="39"/>
      <c r="B41" s="26">
        <v>58</v>
      </c>
      <c r="C41" s="27">
        <v>66</v>
      </c>
      <c r="D41" s="52" t="s">
        <v>71</v>
      </c>
      <c r="E41" s="26">
        <f t="shared" si="1"/>
        <v>8</v>
      </c>
      <c r="F41" s="42" t="s">
        <v>50</v>
      </c>
    </row>
    <row r="42" spans="1:6" ht="12.75">
      <c r="A42" s="39"/>
      <c r="B42" s="26">
        <v>66</v>
      </c>
      <c r="C42" s="27">
        <v>75</v>
      </c>
      <c r="D42" s="52" t="s">
        <v>67</v>
      </c>
      <c r="E42" s="26">
        <f t="shared" si="1"/>
        <v>9</v>
      </c>
      <c r="F42" s="42" t="s">
        <v>50</v>
      </c>
    </row>
    <row r="43" spans="1:6" ht="13.5" thickBot="1">
      <c r="A43" s="39"/>
      <c r="B43" s="26">
        <v>75</v>
      </c>
      <c r="C43" s="27">
        <v>77</v>
      </c>
      <c r="D43" s="52" t="s">
        <v>69</v>
      </c>
      <c r="E43" s="26">
        <f t="shared" si="1"/>
        <v>2</v>
      </c>
      <c r="F43" s="42" t="s">
        <v>50</v>
      </c>
    </row>
    <row r="44" spans="1:6" ht="12.75">
      <c r="A44" s="82" t="s">
        <v>1</v>
      </c>
      <c r="B44" s="83"/>
      <c r="C44" s="83"/>
      <c r="D44" s="83"/>
      <c r="E44" s="83"/>
      <c r="F44" s="84"/>
    </row>
    <row r="45" spans="1:6" ht="12.75">
      <c r="A45" s="39" t="s">
        <v>66</v>
      </c>
      <c r="B45" s="31">
        <v>0</v>
      </c>
      <c r="C45" s="27">
        <v>11</v>
      </c>
      <c r="D45" s="37" t="s">
        <v>71</v>
      </c>
      <c r="E45" s="26">
        <f aca="true" t="shared" si="2" ref="E45:E50">C45-B45</f>
        <v>11</v>
      </c>
      <c r="F45" s="42" t="s">
        <v>50</v>
      </c>
    </row>
    <row r="46" spans="1:6" ht="12.75">
      <c r="A46" s="45"/>
      <c r="B46" s="31">
        <v>11</v>
      </c>
      <c r="C46" s="27">
        <v>12</v>
      </c>
      <c r="D46" s="32" t="s">
        <v>67</v>
      </c>
      <c r="E46" s="26">
        <f t="shared" si="2"/>
        <v>1</v>
      </c>
      <c r="F46" s="42" t="s">
        <v>50</v>
      </c>
    </row>
    <row r="47" spans="1:6" ht="12.75">
      <c r="A47" s="45"/>
      <c r="B47" s="31">
        <v>12</v>
      </c>
      <c r="C47" s="27">
        <v>23</v>
      </c>
      <c r="D47" s="32" t="s">
        <v>71</v>
      </c>
      <c r="E47" s="26">
        <f t="shared" si="2"/>
        <v>11</v>
      </c>
      <c r="F47" s="42" t="s">
        <v>50</v>
      </c>
    </row>
    <row r="48" spans="1:6" ht="12.75">
      <c r="A48" s="45"/>
      <c r="B48" s="31">
        <v>23</v>
      </c>
      <c r="C48" s="27">
        <v>25</v>
      </c>
      <c r="D48" s="32" t="s">
        <v>67</v>
      </c>
      <c r="E48" s="26">
        <f t="shared" si="2"/>
        <v>2</v>
      </c>
      <c r="F48" s="42" t="s">
        <v>50</v>
      </c>
    </row>
    <row r="49" spans="1:6" ht="12.75">
      <c r="A49" s="45"/>
      <c r="B49" s="31">
        <v>25</v>
      </c>
      <c r="C49" s="61">
        <v>32</v>
      </c>
      <c r="D49" s="33" t="s">
        <v>71</v>
      </c>
      <c r="E49" s="34">
        <f t="shared" si="2"/>
        <v>7</v>
      </c>
      <c r="F49" s="42" t="s">
        <v>50</v>
      </c>
    </row>
    <row r="50" spans="1:6" ht="12.75">
      <c r="A50" s="35" t="s">
        <v>68</v>
      </c>
      <c r="B50" s="36">
        <v>0</v>
      </c>
      <c r="C50" s="27">
        <v>5</v>
      </c>
      <c r="D50" s="40" t="s">
        <v>67</v>
      </c>
      <c r="E50" s="26">
        <f t="shared" si="2"/>
        <v>5</v>
      </c>
      <c r="F50" s="38" t="s">
        <v>50</v>
      </c>
    </row>
    <row r="51" spans="1:6" ht="12.75">
      <c r="A51" s="39"/>
      <c r="B51" s="26">
        <v>5</v>
      </c>
      <c r="C51" s="27">
        <v>9</v>
      </c>
      <c r="D51" s="40" t="s">
        <v>71</v>
      </c>
      <c r="E51" s="26">
        <f aca="true" t="shared" si="3" ref="E51:E59">C51-B51</f>
        <v>4</v>
      </c>
      <c r="F51" s="42" t="s">
        <v>50</v>
      </c>
    </row>
    <row r="52" spans="1:6" ht="12.75">
      <c r="A52" s="39"/>
      <c r="B52" s="26">
        <v>9</v>
      </c>
      <c r="C52" s="27">
        <v>10</v>
      </c>
      <c r="D52" s="40" t="s">
        <v>67</v>
      </c>
      <c r="E52" s="26">
        <f t="shared" si="3"/>
        <v>1</v>
      </c>
      <c r="F52" s="42" t="s">
        <v>50</v>
      </c>
    </row>
    <row r="53" spans="1:6" ht="12.75">
      <c r="A53" s="39"/>
      <c r="B53" s="26">
        <v>10</v>
      </c>
      <c r="C53" s="27">
        <v>14</v>
      </c>
      <c r="D53" s="40" t="s">
        <v>71</v>
      </c>
      <c r="E53" s="26">
        <f t="shared" si="3"/>
        <v>4</v>
      </c>
      <c r="F53" s="42" t="s">
        <v>50</v>
      </c>
    </row>
    <row r="54" spans="1:6" ht="12.75">
      <c r="A54" s="39"/>
      <c r="B54" s="26">
        <v>14</v>
      </c>
      <c r="C54" s="27">
        <v>17</v>
      </c>
      <c r="D54" s="40" t="s">
        <v>67</v>
      </c>
      <c r="E54" s="26">
        <f t="shared" si="3"/>
        <v>3</v>
      </c>
      <c r="F54" s="42" t="s">
        <v>50</v>
      </c>
    </row>
    <row r="55" spans="1:6" ht="12.75">
      <c r="A55" s="39"/>
      <c r="B55" s="26">
        <v>17</v>
      </c>
      <c r="C55" s="27">
        <v>38</v>
      </c>
      <c r="D55" s="40" t="s">
        <v>71</v>
      </c>
      <c r="E55" s="26">
        <f t="shared" si="3"/>
        <v>21</v>
      </c>
      <c r="F55" s="42" t="s">
        <v>50</v>
      </c>
    </row>
    <row r="56" spans="1:6" ht="12.75">
      <c r="A56" s="39"/>
      <c r="B56" s="26">
        <v>38</v>
      </c>
      <c r="C56" s="27">
        <v>39</v>
      </c>
      <c r="D56" s="40" t="s">
        <v>67</v>
      </c>
      <c r="E56" s="26">
        <f t="shared" si="3"/>
        <v>1</v>
      </c>
      <c r="F56" s="42" t="s">
        <v>50</v>
      </c>
    </row>
    <row r="57" spans="1:6" ht="12.75">
      <c r="A57" s="39"/>
      <c r="B57" s="26">
        <v>39</v>
      </c>
      <c r="C57" s="27">
        <v>46</v>
      </c>
      <c r="D57" s="40" t="s">
        <v>71</v>
      </c>
      <c r="E57" s="26">
        <f t="shared" si="3"/>
        <v>7</v>
      </c>
      <c r="F57" s="42" t="s">
        <v>50</v>
      </c>
    </row>
    <row r="58" spans="1:6" ht="12.75">
      <c r="A58" s="39"/>
      <c r="B58" s="26">
        <v>46</v>
      </c>
      <c r="C58" s="27">
        <v>47</v>
      </c>
      <c r="D58" s="40" t="s">
        <v>69</v>
      </c>
      <c r="E58" s="26">
        <f t="shared" si="3"/>
        <v>1</v>
      </c>
      <c r="F58" s="42" t="s">
        <v>50</v>
      </c>
    </row>
    <row r="59" spans="1:6" ht="12.75">
      <c r="A59" s="39"/>
      <c r="B59" s="26">
        <v>47</v>
      </c>
      <c r="C59" s="27">
        <v>48</v>
      </c>
      <c r="D59" s="40" t="s">
        <v>71</v>
      </c>
      <c r="E59" s="26">
        <f t="shared" si="3"/>
        <v>1</v>
      </c>
      <c r="F59" s="42" t="s">
        <v>50</v>
      </c>
    </row>
    <row r="60" spans="1:6" ht="13.5" thickBot="1">
      <c r="A60" s="39"/>
      <c r="B60" s="26">
        <v>48</v>
      </c>
      <c r="C60" s="27">
        <v>50</v>
      </c>
      <c r="D60" s="40" t="s">
        <v>67</v>
      </c>
      <c r="E60" s="26">
        <f>C60-B60</f>
        <v>2</v>
      </c>
      <c r="F60" s="42" t="s">
        <v>50</v>
      </c>
    </row>
    <row r="61" spans="1:6" ht="12.75">
      <c r="A61" s="82" t="s">
        <v>2</v>
      </c>
      <c r="B61" s="83"/>
      <c r="C61" s="83"/>
      <c r="D61" s="83"/>
      <c r="E61" s="83"/>
      <c r="F61" s="84"/>
    </row>
    <row r="62" spans="1:6" ht="12.75">
      <c r="A62" s="35" t="s">
        <v>66</v>
      </c>
      <c r="B62" s="36">
        <v>0</v>
      </c>
      <c r="C62" s="28">
        <v>4</v>
      </c>
      <c r="D62" s="37" t="s">
        <v>71</v>
      </c>
      <c r="E62" s="36">
        <f aca="true" t="shared" si="4" ref="E62:E69">C62-B62</f>
        <v>4</v>
      </c>
      <c r="F62" s="38" t="s">
        <v>50</v>
      </c>
    </row>
    <row r="63" spans="1:6" ht="12.75">
      <c r="A63" s="39"/>
      <c r="B63" s="26">
        <v>4</v>
      </c>
      <c r="C63" s="40">
        <v>7</v>
      </c>
      <c r="D63" s="41" t="s">
        <v>73</v>
      </c>
      <c r="E63" s="26">
        <f t="shared" si="4"/>
        <v>3</v>
      </c>
      <c r="F63" s="42" t="s">
        <v>50</v>
      </c>
    </row>
    <row r="64" spans="1:6" ht="12.75">
      <c r="A64" s="39"/>
      <c r="B64" s="26">
        <v>7</v>
      </c>
      <c r="C64" s="40">
        <v>14</v>
      </c>
      <c r="D64" s="41" t="s">
        <v>71</v>
      </c>
      <c r="E64" s="26">
        <f t="shared" si="4"/>
        <v>7</v>
      </c>
      <c r="F64" s="42" t="s">
        <v>50</v>
      </c>
    </row>
    <row r="65" spans="1:6" ht="12.75">
      <c r="A65" s="39"/>
      <c r="B65" s="31">
        <v>14</v>
      </c>
      <c r="C65" s="40">
        <v>16</v>
      </c>
      <c r="D65" s="41" t="s">
        <v>67</v>
      </c>
      <c r="E65" s="26">
        <f t="shared" si="4"/>
        <v>2</v>
      </c>
      <c r="F65" s="42" t="s">
        <v>50</v>
      </c>
    </row>
    <row r="66" spans="1:6" ht="12.75">
      <c r="A66" s="39"/>
      <c r="B66" s="31">
        <v>16</v>
      </c>
      <c r="C66" s="40">
        <v>21</v>
      </c>
      <c r="D66" s="41" t="s">
        <v>71</v>
      </c>
      <c r="E66" s="26">
        <f t="shared" si="4"/>
        <v>5</v>
      </c>
      <c r="F66" s="42" t="s">
        <v>50</v>
      </c>
    </row>
    <row r="67" spans="1:6" ht="12.75">
      <c r="A67" s="39"/>
      <c r="B67" s="31">
        <v>21</v>
      </c>
      <c r="C67" s="43">
        <v>38</v>
      </c>
      <c r="D67" s="41" t="s">
        <v>69</v>
      </c>
      <c r="E67" s="34">
        <f t="shared" si="4"/>
        <v>17</v>
      </c>
      <c r="F67" s="55" t="s">
        <v>50</v>
      </c>
    </row>
    <row r="68" spans="1:6" ht="12.75">
      <c r="A68" s="35" t="s">
        <v>68</v>
      </c>
      <c r="B68" s="36">
        <v>0</v>
      </c>
      <c r="C68" s="27">
        <v>4</v>
      </c>
      <c r="D68" s="44" t="s">
        <v>71</v>
      </c>
      <c r="E68" s="29">
        <f t="shared" si="4"/>
        <v>4</v>
      </c>
      <c r="F68" s="30" t="s">
        <v>50</v>
      </c>
    </row>
    <row r="69" spans="1:6" ht="13.5" thickBot="1">
      <c r="A69" s="57"/>
      <c r="B69" s="48">
        <v>4</v>
      </c>
      <c r="C69" s="46">
        <v>6</v>
      </c>
      <c r="D69" s="56" t="s">
        <v>67</v>
      </c>
      <c r="E69" s="62">
        <f t="shared" si="4"/>
        <v>2</v>
      </c>
      <c r="F69" s="59" t="s">
        <v>50</v>
      </c>
    </row>
    <row r="70" spans="1:6" ht="12.75">
      <c r="A70" s="85" t="s">
        <v>3</v>
      </c>
      <c r="B70" s="86"/>
      <c r="C70" s="86"/>
      <c r="D70" s="86"/>
      <c r="E70" s="86"/>
      <c r="F70" s="87"/>
    </row>
    <row r="71" spans="1:6" ht="12.75">
      <c r="A71" s="35" t="s">
        <v>66</v>
      </c>
      <c r="B71" s="36">
        <v>0</v>
      </c>
      <c r="C71" s="28">
        <v>5</v>
      </c>
      <c r="D71" s="37" t="s">
        <v>67</v>
      </c>
      <c r="E71" s="36">
        <f>C71-B71</f>
        <v>5</v>
      </c>
      <c r="F71" s="38" t="s">
        <v>50</v>
      </c>
    </row>
    <row r="72" spans="1:6" ht="12.75">
      <c r="A72" s="39"/>
      <c r="B72" s="31">
        <v>5</v>
      </c>
      <c r="C72" s="40">
        <v>16</v>
      </c>
      <c r="D72" s="41" t="s">
        <v>69</v>
      </c>
      <c r="E72" s="26">
        <f>C72-B72</f>
        <v>11</v>
      </c>
      <c r="F72" s="42" t="s">
        <v>50</v>
      </c>
    </row>
    <row r="73" spans="1:6" ht="12.75">
      <c r="A73" s="39"/>
      <c r="B73" s="63">
        <v>16</v>
      </c>
      <c r="C73" s="43">
        <v>25</v>
      </c>
      <c r="D73" s="60" t="s">
        <v>67</v>
      </c>
      <c r="E73" s="34">
        <f>C73-B73</f>
        <v>9</v>
      </c>
      <c r="F73" s="64" t="s">
        <v>50</v>
      </c>
    </row>
    <row r="74" spans="1:6" ht="13.5" thickBot="1">
      <c r="A74" s="35" t="s">
        <v>68</v>
      </c>
      <c r="B74" s="26" t="s">
        <v>50</v>
      </c>
      <c r="C74" s="27" t="s">
        <v>50</v>
      </c>
      <c r="D74" s="52" t="s">
        <v>50</v>
      </c>
      <c r="E74" s="26" t="s">
        <v>50</v>
      </c>
      <c r="F74" s="42" t="s">
        <v>50</v>
      </c>
    </row>
    <row r="75" spans="1:6" ht="12.75">
      <c r="A75" s="82" t="s">
        <v>70</v>
      </c>
      <c r="B75" s="83"/>
      <c r="C75" s="83"/>
      <c r="D75" s="83"/>
      <c r="E75" s="83"/>
      <c r="F75" s="84"/>
    </row>
    <row r="76" spans="1:6" ht="12.75">
      <c r="A76" s="35" t="s">
        <v>66</v>
      </c>
      <c r="B76" s="36">
        <v>0</v>
      </c>
      <c r="C76" s="28">
        <v>10</v>
      </c>
      <c r="D76" s="37" t="s">
        <v>71</v>
      </c>
      <c r="E76" s="36">
        <f>C76-B76</f>
        <v>10</v>
      </c>
      <c r="F76" s="38" t="s">
        <v>50</v>
      </c>
    </row>
    <row r="77" spans="1:6" ht="12.75">
      <c r="A77" s="39"/>
      <c r="B77" s="63">
        <v>10</v>
      </c>
      <c r="C77" s="43">
        <v>24</v>
      </c>
      <c r="D77" s="60" t="s">
        <v>67</v>
      </c>
      <c r="E77" s="34">
        <f>C77-B77</f>
        <v>14</v>
      </c>
      <c r="F77" s="64" t="s">
        <v>50</v>
      </c>
    </row>
    <row r="78" spans="1:6" ht="13.5" thickBot="1">
      <c r="A78" s="65" t="s">
        <v>68</v>
      </c>
      <c r="B78" s="48" t="s">
        <v>50</v>
      </c>
      <c r="C78" s="46" t="s">
        <v>50</v>
      </c>
      <c r="D78" s="56" t="s">
        <v>50</v>
      </c>
      <c r="E78" s="48" t="s">
        <v>50</v>
      </c>
      <c r="F78" s="49" t="s">
        <v>50</v>
      </c>
    </row>
    <row r="81" spans="1:3" ht="12.75">
      <c r="A81" s="5" t="s">
        <v>84</v>
      </c>
      <c r="B81" s="12" t="s">
        <v>85</v>
      </c>
      <c r="C81" s="12" t="s">
        <v>86</v>
      </c>
    </row>
    <row r="82" spans="1:3" ht="12.75">
      <c r="A82" t="s">
        <v>71</v>
      </c>
      <c r="B82" s="7">
        <v>179</v>
      </c>
      <c r="C82" s="88">
        <f>B82/$B$87</f>
        <v>0.5056497175141242</v>
      </c>
    </row>
    <row r="83" spans="1:3" ht="12.75">
      <c r="A83" t="s">
        <v>67</v>
      </c>
      <c r="B83" s="7">
        <v>131</v>
      </c>
      <c r="C83" s="88">
        <f>B83/$B$87</f>
        <v>0.3700564971751412</v>
      </c>
    </row>
    <row r="84" spans="1:3" ht="12.75">
      <c r="A84" t="s">
        <v>73</v>
      </c>
      <c r="B84" s="7">
        <v>3</v>
      </c>
      <c r="C84" s="88">
        <f>B84/$B$87</f>
        <v>0.00847457627118644</v>
      </c>
    </row>
    <row r="85" spans="1:3" ht="12.75">
      <c r="A85" t="s">
        <v>72</v>
      </c>
      <c r="B85" s="7">
        <v>1</v>
      </c>
      <c r="C85" s="88">
        <f>B85/$B$87</f>
        <v>0.002824858757062147</v>
      </c>
    </row>
    <row r="86" spans="1:3" ht="12.75">
      <c r="A86" t="s">
        <v>69</v>
      </c>
      <c r="B86" s="7">
        <v>40</v>
      </c>
      <c r="C86" s="88">
        <f>B86/$B$87</f>
        <v>0.11299435028248588</v>
      </c>
    </row>
    <row r="87" spans="1:3" ht="12.75">
      <c r="A87" t="s">
        <v>83</v>
      </c>
      <c r="B87" s="7">
        <v>354</v>
      </c>
      <c r="C87" s="88">
        <f>B87/$B$87</f>
        <v>1</v>
      </c>
    </row>
  </sheetData>
  <mergeCells count="7">
    <mergeCell ref="B8:C8"/>
    <mergeCell ref="A10:F10"/>
    <mergeCell ref="A75:F75"/>
    <mergeCell ref="A24:F24"/>
    <mergeCell ref="A44:F44"/>
    <mergeCell ref="A61:F61"/>
    <mergeCell ref="A70:F70"/>
  </mergeCells>
  <printOptions/>
  <pageMargins left="0.5" right="0.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zoomScale="75" zoomScaleNormal="75" workbookViewId="0" topLeftCell="A12">
      <selection activeCell="C32" sqref="C32"/>
    </sheetView>
  </sheetViews>
  <sheetFormatPr defaultColWidth="9.140625" defaultRowHeight="12.75"/>
  <cols>
    <col min="1" max="1" width="21.140625" style="0" customWidth="1"/>
    <col min="2" max="4" width="12.28125" style="0" customWidth="1"/>
    <col min="5" max="5" width="12.421875" style="0" customWidth="1"/>
    <col min="6" max="6" width="9.421875" style="0" bestFit="1" customWidth="1"/>
    <col min="7" max="7" width="8.28125" style="0" customWidth="1"/>
    <col min="8" max="8" width="9.7109375" style="0" bestFit="1" customWidth="1"/>
    <col min="9" max="9" width="21.28125" style="0" bestFit="1" customWidth="1"/>
    <col min="10" max="10" width="15.7109375" style="0" bestFit="1" customWidth="1"/>
    <col min="11" max="11" width="4.7109375" style="0" bestFit="1" customWidth="1"/>
    <col min="12" max="12" width="9.7109375" style="0" bestFit="1" customWidth="1"/>
    <col min="13" max="13" width="14.00390625" style="0" bestFit="1" customWidth="1"/>
    <col min="14" max="14" width="15.7109375" style="0" bestFit="1" customWidth="1"/>
    <col min="15" max="15" width="4.00390625" style="0" bestFit="1" customWidth="1"/>
    <col min="16" max="16" width="9.7109375" style="0" bestFit="1" customWidth="1"/>
    <col min="17" max="17" width="14.00390625" style="0" bestFit="1" customWidth="1"/>
    <col min="18" max="18" width="9.421875" style="0" bestFit="1" customWidth="1"/>
    <col min="19" max="19" width="4.00390625" style="0" customWidth="1"/>
    <col min="20" max="20" width="9.7109375" style="0" bestFit="1" customWidth="1"/>
    <col min="21" max="21" width="14.00390625" style="0" bestFit="1" customWidth="1"/>
    <col min="22" max="22" width="9.421875" style="0" bestFit="1" customWidth="1"/>
    <col min="23" max="23" width="4.00390625" style="0" bestFit="1" customWidth="1"/>
    <col min="24" max="24" width="9.7109375" style="0" bestFit="1" customWidth="1"/>
  </cols>
  <sheetData>
    <row r="1" spans="1:2" ht="12.75">
      <c r="A1" s="5" t="s">
        <v>5</v>
      </c>
      <c r="B1" s="7"/>
    </row>
    <row r="2" ht="12.75">
      <c r="B2" s="7"/>
    </row>
    <row r="3" spans="1:2" ht="12.75">
      <c r="A3" s="8" t="s">
        <v>6</v>
      </c>
      <c r="B3" s="8" t="s">
        <v>21</v>
      </c>
    </row>
    <row r="4" spans="1:2" ht="12.75">
      <c r="A4" s="8" t="s">
        <v>7</v>
      </c>
      <c r="B4" s="8" t="s">
        <v>22</v>
      </c>
    </row>
    <row r="5" spans="1:2" ht="12.75">
      <c r="A5" s="8" t="s">
        <v>8</v>
      </c>
      <c r="B5" s="9">
        <v>36738</v>
      </c>
    </row>
    <row r="6" spans="1:2" ht="12.75">
      <c r="A6" s="8" t="s">
        <v>9</v>
      </c>
      <c r="B6" s="8" t="s">
        <v>10</v>
      </c>
    </row>
    <row r="8" ht="12.75">
      <c r="A8" s="5" t="s">
        <v>11</v>
      </c>
    </row>
    <row r="9" spans="1:4" ht="12.75">
      <c r="A9" s="2" t="s">
        <v>12</v>
      </c>
      <c r="B9" s="6" t="s">
        <v>13</v>
      </c>
      <c r="C9" s="6" t="s">
        <v>14</v>
      </c>
      <c r="D9" s="6" t="s">
        <v>15</v>
      </c>
    </row>
    <row r="10" spans="1:4" ht="12.75">
      <c r="A10" t="s">
        <v>16</v>
      </c>
      <c r="B10" s="10">
        <v>0.1</v>
      </c>
      <c r="C10" s="10">
        <f aca="true" t="shared" si="0" ref="C10:C18">-0.3048*B10</f>
        <v>-0.030480000000000004</v>
      </c>
      <c r="D10" s="10">
        <v>2.1</v>
      </c>
    </row>
    <row r="11" spans="1:4" ht="12.75">
      <c r="A11" t="s">
        <v>17</v>
      </c>
      <c r="B11" s="10">
        <v>0.3</v>
      </c>
      <c r="C11" s="10">
        <f t="shared" si="0"/>
        <v>-0.09144000000000001</v>
      </c>
      <c r="D11" s="10">
        <v>3.1</v>
      </c>
    </row>
    <row r="12" spans="1:4" ht="12.75">
      <c r="A12" t="s">
        <v>18</v>
      </c>
      <c r="B12" s="10">
        <v>0.9</v>
      </c>
      <c r="C12" s="10">
        <f t="shared" si="0"/>
        <v>-0.27432</v>
      </c>
      <c r="D12" s="10">
        <v>3.6</v>
      </c>
    </row>
    <row r="13" spans="1:4" ht="12.75">
      <c r="A13" t="s">
        <v>19</v>
      </c>
      <c r="B13" s="10">
        <v>1.5</v>
      </c>
      <c r="C13" s="10">
        <f t="shared" si="0"/>
        <v>-0.45720000000000005</v>
      </c>
      <c r="D13" s="10">
        <v>4.2</v>
      </c>
    </row>
    <row r="14" spans="1:4" ht="12.75">
      <c r="A14" t="s">
        <v>20</v>
      </c>
      <c r="B14" s="10">
        <v>1.6</v>
      </c>
      <c r="C14" s="10">
        <f t="shared" si="0"/>
        <v>-0.48768000000000006</v>
      </c>
      <c r="D14" s="10">
        <v>6.8</v>
      </c>
    </row>
    <row r="15" spans="1:4" ht="12.75">
      <c r="A15" t="s">
        <v>19</v>
      </c>
      <c r="B15" s="10">
        <v>1.2</v>
      </c>
      <c r="C15" s="10">
        <f t="shared" si="0"/>
        <v>-0.36576000000000003</v>
      </c>
      <c r="D15" s="10">
        <v>8.4</v>
      </c>
    </row>
    <row r="16" spans="1:4" ht="12.75">
      <c r="A16" t="s">
        <v>18</v>
      </c>
      <c r="B16" s="10">
        <v>-0.3</v>
      </c>
      <c r="C16" s="10">
        <f t="shared" si="0"/>
        <v>0.09144000000000001</v>
      </c>
      <c r="D16" s="10">
        <v>9.4</v>
      </c>
    </row>
    <row r="17" spans="1:4" ht="12.75">
      <c r="A17" t="s">
        <v>17</v>
      </c>
      <c r="B17" s="10">
        <v>-1.8</v>
      </c>
      <c r="C17" s="10">
        <f t="shared" si="0"/>
        <v>0.54864</v>
      </c>
      <c r="D17" s="10">
        <v>10.4</v>
      </c>
    </row>
    <row r="18" spans="1:4" ht="12.75">
      <c r="A18" t="s">
        <v>16</v>
      </c>
      <c r="B18" s="11">
        <v>-2</v>
      </c>
      <c r="C18" s="10">
        <f t="shared" si="0"/>
        <v>0.6096</v>
      </c>
      <c r="D18" s="7">
        <v>13.7</v>
      </c>
    </row>
    <row r="20" ht="12.75">
      <c r="A20" s="5" t="s">
        <v>23</v>
      </c>
    </row>
    <row r="21" spans="1:4" ht="12.75">
      <c r="A21" s="2" t="s">
        <v>12</v>
      </c>
      <c r="B21" s="6" t="s">
        <v>13</v>
      </c>
      <c r="C21" s="6" t="s">
        <v>14</v>
      </c>
      <c r="D21" s="6" t="s">
        <v>15</v>
      </c>
    </row>
    <row r="22" spans="1:4" ht="12.75">
      <c r="A22" s="3" t="s">
        <v>16</v>
      </c>
      <c r="B22" s="10">
        <v>0</v>
      </c>
      <c r="C22" s="10">
        <f>-0.3048*B22</f>
        <v>0</v>
      </c>
      <c r="D22" s="10">
        <v>0</v>
      </c>
    </row>
    <row r="23" spans="1:4" ht="12.75">
      <c r="A23" t="s">
        <v>17</v>
      </c>
      <c r="B23" s="11">
        <v>0</v>
      </c>
      <c r="C23" s="10">
        <f aca="true" t="shared" si="1" ref="C23:C29">-0.3048*B23</f>
        <v>0</v>
      </c>
      <c r="D23" s="10">
        <v>0</v>
      </c>
    </row>
    <row r="24" spans="1:4" ht="12.75">
      <c r="A24" t="s">
        <v>18</v>
      </c>
      <c r="B24" s="10">
        <v>10.4</v>
      </c>
      <c r="C24" s="10">
        <f t="shared" si="1"/>
        <v>-3.1699200000000003</v>
      </c>
      <c r="D24" s="10">
        <v>0.7</v>
      </c>
    </row>
    <row r="25" spans="1:4" ht="12.75">
      <c r="A25" t="s">
        <v>19</v>
      </c>
      <c r="B25" s="10">
        <v>7.5</v>
      </c>
      <c r="C25" s="10">
        <f t="shared" si="1"/>
        <v>-2.286</v>
      </c>
      <c r="D25" s="10">
        <v>1.6</v>
      </c>
    </row>
    <row r="26" spans="1:4" ht="12.75">
      <c r="A26" t="s">
        <v>20</v>
      </c>
      <c r="B26" s="10">
        <v>8.7</v>
      </c>
      <c r="C26" s="10">
        <f t="shared" si="1"/>
        <v>-2.65176</v>
      </c>
      <c r="D26" s="10">
        <v>4</v>
      </c>
    </row>
    <row r="27" spans="1:4" ht="12.75">
      <c r="A27" t="s">
        <v>19</v>
      </c>
      <c r="B27" s="10">
        <v>7.8</v>
      </c>
      <c r="C27" s="10">
        <f t="shared" si="1"/>
        <v>-2.37744</v>
      </c>
      <c r="D27" s="10">
        <v>6.5</v>
      </c>
    </row>
    <row r="28" spans="1:4" ht="12.75">
      <c r="A28" t="s">
        <v>18</v>
      </c>
      <c r="B28" s="10">
        <v>6.8</v>
      </c>
      <c r="C28" s="10">
        <f t="shared" si="1"/>
        <v>-2.0726400000000003</v>
      </c>
      <c r="D28" s="10">
        <v>7.3</v>
      </c>
    </row>
    <row r="29" spans="1:4" ht="12.75">
      <c r="A29" t="s">
        <v>17</v>
      </c>
      <c r="B29" s="10">
        <v>4.8</v>
      </c>
      <c r="C29" s="10">
        <f t="shared" si="1"/>
        <v>-1.4630400000000001</v>
      </c>
      <c r="D29" s="10">
        <v>8.8</v>
      </c>
    </row>
    <row r="30" spans="2:4" ht="12.75">
      <c r="B30" s="11"/>
      <c r="C30" s="10"/>
      <c r="D30" s="7"/>
    </row>
    <row r="31" ht="12.75">
      <c r="A31" s="5" t="s">
        <v>24</v>
      </c>
    </row>
    <row r="32" spans="1:4" ht="12.75">
      <c r="A32" s="2" t="s">
        <v>12</v>
      </c>
      <c r="B32" s="6" t="s">
        <v>13</v>
      </c>
      <c r="C32" s="6" t="s">
        <v>14</v>
      </c>
      <c r="D32" s="6" t="s">
        <v>15</v>
      </c>
    </row>
    <row r="33" spans="1:4" ht="12.75">
      <c r="A33" t="s">
        <v>17</v>
      </c>
      <c r="B33" s="10">
        <v>0</v>
      </c>
      <c r="C33" s="10">
        <f aca="true" t="shared" si="2" ref="C33:C39">-0.3048*B33</f>
        <v>0</v>
      </c>
      <c r="D33" s="10">
        <v>0.8</v>
      </c>
    </row>
    <row r="34" spans="1:4" ht="12.75">
      <c r="A34" t="s">
        <v>18</v>
      </c>
      <c r="B34" s="11">
        <v>0.5</v>
      </c>
      <c r="C34" s="10">
        <f t="shared" si="2"/>
        <v>-0.1524</v>
      </c>
      <c r="D34" s="10">
        <v>1.4</v>
      </c>
    </row>
    <row r="35" spans="1:4" ht="12.75">
      <c r="A35" t="s">
        <v>19</v>
      </c>
      <c r="B35" s="10">
        <v>0.8</v>
      </c>
      <c r="C35" s="10">
        <f t="shared" si="2"/>
        <v>-0.24384000000000003</v>
      </c>
      <c r="D35" s="10">
        <v>2.4</v>
      </c>
    </row>
    <row r="36" spans="1:4" ht="12.75">
      <c r="A36" t="s">
        <v>20</v>
      </c>
      <c r="B36" s="10">
        <v>1.9</v>
      </c>
      <c r="C36" s="10">
        <f t="shared" si="2"/>
        <v>-0.57912</v>
      </c>
      <c r="D36" s="10">
        <v>7.9</v>
      </c>
    </row>
    <row r="37" spans="1:4" ht="12.75">
      <c r="A37" t="s">
        <v>19</v>
      </c>
      <c r="B37" s="10">
        <v>1.9</v>
      </c>
      <c r="C37" s="10">
        <f t="shared" si="2"/>
        <v>-0.57912</v>
      </c>
      <c r="D37" s="10">
        <v>8.4</v>
      </c>
    </row>
    <row r="38" spans="1:4" ht="12.75">
      <c r="A38" t="s">
        <v>17</v>
      </c>
      <c r="B38" s="10">
        <v>-2.5</v>
      </c>
      <c r="C38" s="10">
        <f t="shared" si="2"/>
        <v>0.762</v>
      </c>
      <c r="D38" s="10">
        <v>8.5</v>
      </c>
    </row>
    <row r="39" spans="1:4" ht="12.75">
      <c r="A39" t="s">
        <v>16</v>
      </c>
      <c r="B39" s="10">
        <v>-0.1</v>
      </c>
      <c r="C39" s="10">
        <f t="shared" si="2"/>
        <v>0.030480000000000004</v>
      </c>
      <c r="D39" s="10">
        <v>14.2</v>
      </c>
    </row>
    <row r="41" ht="12.75">
      <c r="A41" s="5" t="s">
        <v>25</v>
      </c>
    </row>
    <row r="42" spans="1:4" ht="12.75">
      <c r="A42" s="2" t="s">
        <v>12</v>
      </c>
      <c r="B42" s="6" t="s">
        <v>13</v>
      </c>
      <c r="C42" s="6" t="s">
        <v>14</v>
      </c>
      <c r="D42" s="6" t="s">
        <v>15</v>
      </c>
    </row>
    <row r="43" spans="1:4" ht="12.75">
      <c r="A43" t="s">
        <v>17</v>
      </c>
      <c r="B43" s="10">
        <v>0.2</v>
      </c>
      <c r="C43" s="10">
        <f aca="true" t="shared" si="3" ref="C43:C48">-0.3048*B43</f>
        <v>-0.06096000000000001</v>
      </c>
      <c r="D43" s="10">
        <v>0.5</v>
      </c>
    </row>
    <row r="44" spans="1:4" ht="12.75">
      <c r="A44" t="s">
        <v>18</v>
      </c>
      <c r="B44" s="11">
        <v>0.8</v>
      </c>
      <c r="C44" s="10">
        <f t="shared" si="3"/>
        <v>-0.24384000000000003</v>
      </c>
      <c r="D44" s="10">
        <v>0.9</v>
      </c>
    </row>
    <row r="45" spans="1:4" ht="12.75">
      <c r="A45" t="s">
        <v>19</v>
      </c>
      <c r="B45" s="10">
        <v>1.9</v>
      </c>
      <c r="C45" s="10">
        <f t="shared" si="3"/>
        <v>-0.57912</v>
      </c>
      <c r="D45" s="10">
        <v>2.1</v>
      </c>
    </row>
    <row r="46" spans="1:4" ht="12.75">
      <c r="A46" t="s">
        <v>20</v>
      </c>
      <c r="B46" s="10">
        <v>1.8</v>
      </c>
      <c r="C46" s="10">
        <f t="shared" si="3"/>
        <v>-0.54864</v>
      </c>
      <c r="D46" s="10">
        <v>7.2</v>
      </c>
    </row>
    <row r="47" spans="1:4" ht="12.75">
      <c r="A47" t="s">
        <v>19</v>
      </c>
      <c r="B47" s="10">
        <v>1</v>
      </c>
      <c r="C47" s="10">
        <f t="shared" si="3"/>
        <v>-0.3048</v>
      </c>
      <c r="D47" s="10">
        <v>13.9</v>
      </c>
    </row>
    <row r="48" spans="1:4" ht="12.75">
      <c r="A48" t="s">
        <v>17</v>
      </c>
      <c r="B48" s="10">
        <v>0</v>
      </c>
      <c r="C48" s="10">
        <f t="shared" si="3"/>
        <v>0</v>
      </c>
      <c r="D48" s="10">
        <v>14.7</v>
      </c>
    </row>
    <row r="49" spans="2:4" ht="12.75">
      <c r="B49" s="10"/>
      <c r="C49" s="10"/>
      <c r="D49" s="10"/>
    </row>
    <row r="51" ht="12.75">
      <c r="A51" s="5" t="s">
        <v>26</v>
      </c>
    </row>
    <row r="52" spans="1:4" ht="12.75">
      <c r="A52" s="2" t="s">
        <v>12</v>
      </c>
      <c r="B52" s="6" t="s">
        <v>13</v>
      </c>
      <c r="C52" s="6" t="s">
        <v>14</v>
      </c>
      <c r="D52" s="6" t="s">
        <v>15</v>
      </c>
    </row>
    <row r="53" spans="1:4" ht="12.75">
      <c r="A53" t="s">
        <v>17</v>
      </c>
      <c r="B53" s="10">
        <v>0</v>
      </c>
      <c r="C53" s="10">
        <f aca="true" t="shared" si="4" ref="C53:C59">-0.3048*B53</f>
        <v>0</v>
      </c>
      <c r="D53" s="10">
        <v>1</v>
      </c>
    </row>
    <row r="54" spans="1:4" ht="12.75">
      <c r="A54" t="s">
        <v>18</v>
      </c>
      <c r="B54" s="11">
        <v>1</v>
      </c>
      <c r="C54" s="10">
        <f t="shared" si="4"/>
        <v>-0.3048</v>
      </c>
      <c r="D54" s="10">
        <v>1.4</v>
      </c>
    </row>
    <row r="55" spans="1:4" ht="12.75">
      <c r="A55" t="s">
        <v>19</v>
      </c>
      <c r="B55" s="10">
        <v>1.9</v>
      </c>
      <c r="C55" s="10">
        <f t="shared" si="4"/>
        <v>-0.57912</v>
      </c>
      <c r="D55" s="10">
        <v>1.9</v>
      </c>
    </row>
    <row r="56" spans="1:4" ht="12.75">
      <c r="A56" t="s">
        <v>20</v>
      </c>
      <c r="B56" s="10">
        <v>3.5</v>
      </c>
      <c r="C56" s="10">
        <f t="shared" si="4"/>
        <v>-1.0668</v>
      </c>
      <c r="D56" s="10">
        <v>10.6</v>
      </c>
    </row>
    <row r="57" spans="1:4" ht="12.75">
      <c r="A57" t="s">
        <v>19</v>
      </c>
      <c r="B57" s="10">
        <v>2.2</v>
      </c>
      <c r="C57" s="10">
        <f t="shared" si="4"/>
        <v>-0.67056</v>
      </c>
      <c r="D57" s="10">
        <v>12.5</v>
      </c>
    </row>
    <row r="58" spans="1:4" ht="12.75">
      <c r="A58" t="s">
        <v>18</v>
      </c>
      <c r="B58" s="10">
        <v>1.4</v>
      </c>
      <c r="C58" s="10">
        <f t="shared" si="4"/>
        <v>-0.42672</v>
      </c>
      <c r="D58" s="10">
        <v>12.9</v>
      </c>
    </row>
    <row r="59" spans="1:4" ht="12.75">
      <c r="A59" t="s">
        <v>17</v>
      </c>
      <c r="B59" s="10">
        <v>0.5</v>
      </c>
      <c r="C59" s="10">
        <f t="shared" si="4"/>
        <v>-0.1524</v>
      </c>
      <c r="D59" s="10">
        <v>13.4</v>
      </c>
    </row>
    <row r="61" ht="12.75">
      <c r="A61" s="5" t="s">
        <v>27</v>
      </c>
    </row>
    <row r="62" spans="1:4" ht="12.75">
      <c r="A62" s="2" t="s">
        <v>12</v>
      </c>
      <c r="B62" s="6" t="s">
        <v>13</v>
      </c>
      <c r="C62" s="6" t="s">
        <v>14</v>
      </c>
      <c r="D62" s="6" t="s">
        <v>15</v>
      </c>
    </row>
    <row r="63" spans="1:4" ht="12.75">
      <c r="A63" t="s">
        <v>17</v>
      </c>
      <c r="B63" s="10">
        <v>0</v>
      </c>
      <c r="C63" s="10">
        <f aca="true" t="shared" si="5" ref="C63:C69">-0.3048*B63</f>
        <v>0</v>
      </c>
      <c r="D63" s="10">
        <v>1</v>
      </c>
    </row>
    <row r="64" spans="1:4" ht="12.75">
      <c r="A64" t="s">
        <v>18</v>
      </c>
      <c r="B64" s="11">
        <v>2</v>
      </c>
      <c r="C64" s="10">
        <f t="shared" si="5"/>
        <v>-0.6096</v>
      </c>
      <c r="D64" s="10">
        <v>1.4</v>
      </c>
    </row>
    <row r="65" spans="1:4" ht="12.75">
      <c r="A65" t="s">
        <v>19</v>
      </c>
      <c r="B65" s="10">
        <v>3.5</v>
      </c>
      <c r="C65" s="10">
        <f t="shared" si="5"/>
        <v>-1.0668</v>
      </c>
      <c r="D65" s="10">
        <v>2.4</v>
      </c>
    </row>
    <row r="66" spans="1:4" ht="12.75">
      <c r="A66" t="s">
        <v>20</v>
      </c>
      <c r="B66" s="10">
        <v>3.5</v>
      </c>
      <c r="C66" s="10">
        <f t="shared" si="5"/>
        <v>-1.0668</v>
      </c>
      <c r="D66" s="10">
        <v>5.3</v>
      </c>
    </row>
    <row r="67" spans="1:4" ht="12.75">
      <c r="A67" t="s">
        <v>19</v>
      </c>
      <c r="B67" s="10">
        <v>3.4</v>
      </c>
      <c r="C67" s="10">
        <f t="shared" si="5"/>
        <v>-1.0363200000000001</v>
      </c>
      <c r="D67" s="10">
        <v>8.2</v>
      </c>
    </row>
    <row r="68" spans="1:4" ht="12.75">
      <c r="A68" t="s">
        <v>18</v>
      </c>
      <c r="B68" s="10">
        <v>2.5</v>
      </c>
      <c r="C68" s="10">
        <f t="shared" si="5"/>
        <v>-0.762</v>
      </c>
      <c r="D68" s="10">
        <v>8.7</v>
      </c>
    </row>
    <row r="69" spans="1:4" ht="12.75">
      <c r="A69" t="s">
        <v>17</v>
      </c>
      <c r="B69" s="10">
        <v>1.6</v>
      </c>
      <c r="C69" s="10">
        <f t="shared" si="5"/>
        <v>-0.48768000000000006</v>
      </c>
      <c r="D69" s="10">
        <v>9.2</v>
      </c>
    </row>
  </sheetData>
  <printOptions/>
  <pageMargins left="0.25" right="0.2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workbookViewId="0" topLeftCell="A1">
      <selection activeCell="C28" sqref="C28"/>
    </sheetView>
  </sheetViews>
  <sheetFormatPr defaultColWidth="9.140625" defaultRowHeight="12.75"/>
  <cols>
    <col min="1" max="1" width="18.7109375" style="0" customWidth="1"/>
    <col min="2" max="8" width="17.28125" style="0" customWidth="1"/>
  </cols>
  <sheetData>
    <row r="1" spans="1:5" ht="12.75">
      <c r="A1" s="5" t="s">
        <v>28</v>
      </c>
      <c r="B1" s="7"/>
      <c r="C1" s="7"/>
      <c r="D1" s="7"/>
      <c r="E1" s="7"/>
    </row>
    <row r="2" spans="2:5" ht="12.75">
      <c r="B2" s="7"/>
      <c r="C2" s="7"/>
      <c r="D2" s="7"/>
      <c r="E2" s="7"/>
    </row>
    <row r="3" spans="1:5" ht="12.75">
      <c r="A3" s="8" t="s">
        <v>6</v>
      </c>
      <c r="B3" s="8" t="s">
        <v>21</v>
      </c>
      <c r="C3" s="7"/>
      <c r="D3" s="7"/>
      <c r="E3" s="7"/>
    </row>
    <row r="4" spans="1:5" ht="12.75">
      <c r="A4" s="8" t="s">
        <v>7</v>
      </c>
      <c r="B4" s="8" t="s">
        <v>22</v>
      </c>
      <c r="C4" s="7"/>
      <c r="D4" s="7"/>
      <c r="E4" s="7"/>
    </row>
    <row r="5" spans="1:5" ht="12.75">
      <c r="A5" s="8" t="s">
        <v>8</v>
      </c>
      <c r="B5" s="9">
        <v>36738</v>
      </c>
      <c r="C5" s="7"/>
      <c r="D5" s="7"/>
      <c r="E5" s="7"/>
    </row>
    <row r="6" spans="1:5" ht="12.75">
      <c r="A6" s="8" t="s">
        <v>9</v>
      </c>
      <c r="B6" s="8" t="s">
        <v>10</v>
      </c>
      <c r="C6" s="7"/>
      <c r="D6" s="7"/>
      <c r="E6" s="7"/>
    </row>
    <row r="7" spans="2:5" ht="12.75">
      <c r="B7" s="7"/>
      <c r="C7" s="7"/>
      <c r="D7" s="7"/>
      <c r="E7" s="7"/>
    </row>
    <row r="8" spans="2:8" ht="12.75">
      <c r="B8" s="12" t="s">
        <v>11</v>
      </c>
      <c r="C8" s="12" t="s">
        <v>23</v>
      </c>
      <c r="D8" s="12" t="s">
        <v>24</v>
      </c>
      <c r="E8" s="12" t="s">
        <v>25</v>
      </c>
      <c r="F8" s="12" t="s">
        <v>26</v>
      </c>
      <c r="G8" s="12" t="s">
        <v>27</v>
      </c>
      <c r="H8" s="12" t="s">
        <v>29</v>
      </c>
    </row>
    <row r="9" spans="1:8" ht="12.75">
      <c r="A9" t="s">
        <v>30</v>
      </c>
      <c r="B9" s="13">
        <v>36738</v>
      </c>
      <c r="C9" s="13">
        <v>36738</v>
      </c>
      <c r="D9" s="13">
        <v>36738</v>
      </c>
      <c r="E9" s="13">
        <v>36740</v>
      </c>
      <c r="F9" s="13">
        <v>36740</v>
      </c>
      <c r="G9" s="13">
        <v>36740</v>
      </c>
      <c r="H9" s="13" t="s">
        <v>50</v>
      </c>
    </row>
    <row r="10" spans="1:8" ht="12.75">
      <c r="A10" t="s">
        <v>31</v>
      </c>
      <c r="B10" s="7" t="s">
        <v>50</v>
      </c>
      <c r="C10" s="7" t="s">
        <v>50</v>
      </c>
      <c r="D10" s="7" t="s">
        <v>50</v>
      </c>
      <c r="E10" s="7" t="s">
        <v>50</v>
      </c>
      <c r="F10" s="7" t="s">
        <v>50</v>
      </c>
      <c r="G10" s="7" t="s">
        <v>50</v>
      </c>
      <c r="H10" s="7" t="s">
        <v>50</v>
      </c>
    </row>
    <row r="11" spans="1:8" ht="12.75">
      <c r="A11" t="s">
        <v>32</v>
      </c>
      <c r="B11" s="7" t="s">
        <v>51</v>
      </c>
      <c r="C11" s="7" t="s">
        <v>51</v>
      </c>
      <c r="D11" s="7" t="s">
        <v>51</v>
      </c>
      <c r="E11" s="7" t="s">
        <v>51</v>
      </c>
      <c r="F11" s="7" t="s">
        <v>51</v>
      </c>
      <c r="G11" s="7" t="s">
        <v>51</v>
      </c>
      <c r="H11" s="7" t="s">
        <v>51</v>
      </c>
    </row>
    <row r="12" spans="1:8" ht="12.75">
      <c r="A12" t="s">
        <v>33</v>
      </c>
      <c r="B12" s="71" t="s">
        <v>51</v>
      </c>
      <c r="C12" s="71" t="s">
        <v>51</v>
      </c>
      <c r="D12" s="71" t="s">
        <v>51</v>
      </c>
      <c r="E12" s="71" t="s">
        <v>51</v>
      </c>
      <c r="F12" s="71" t="s">
        <v>51</v>
      </c>
      <c r="G12" s="71" t="s">
        <v>51</v>
      </c>
      <c r="H12" s="71" t="s">
        <v>51</v>
      </c>
    </row>
    <row r="13" spans="1:8" ht="12.75">
      <c r="A13" t="s">
        <v>34</v>
      </c>
      <c r="B13" s="71" t="s">
        <v>82</v>
      </c>
      <c r="C13" s="71" t="s">
        <v>82</v>
      </c>
      <c r="D13" s="71" t="s">
        <v>82</v>
      </c>
      <c r="E13" s="71" t="s">
        <v>82</v>
      </c>
      <c r="F13" s="71" t="s">
        <v>82</v>
      </c>
      <c r="G13" s="71" t="s">
        <v>82</v>
      </c>
      <c r="H13" s="71" t="s">
        <v>82</v>
      </c>
    </row>
    <row r="14" spans="1:8" ht="12.75">
      <c r="A14" t="s">
        <v>35</v>
      </c>
      <c r="B14" s="71" t="s">
        <v>52</v>
      </c>
      <c r="C14" s="71" t="s">
        <v>52</v>
      </c>
      <c r="D14" s="71" t="s">
        <v>53</v>
      </c>
      <c r="E14" s="71" t="s">
        <v>52</v>
      </c>
      <c r="F14" s="71" t="s">
        <v>52</v>
      </c>
      <c r="G14" s="71" t="s">
        <v>52</v>
      </c>
      <c r="H14" s="71" t="s">
        <v>50</v>
      </c>
    </row>
    <row r="15" spans="1:8" ht="12.75">
      <c r="A15" s="8" t="s">
        <v>36</v>
      </c>
      <c r="B15" s="71" t="s">
        <v>52</v>
      </c>
      <c r="C15" s="71" t="s">
        <v>53</v>
      </c>
      <c r="D15" s="71" t="s">
        <v>52</v>
      </c>
      <c r="E15" s="71" t="s">
        <v>52</v>
      </c>
      <c r="F15" s="71" t="s">
        <v>52</v>
      </c>
      <c r="G15" s="71" t="s">
        <v>52</v>
      </c>
      <c r="H15" s="71" t="s">
        <v>50</v>
      </c>
    </row>
    <row r="16" spans="1:8" ht="12.75">
      <c r="A16" t="s">
        <v>37</v>
      </c>
      <c r="B16" s="71" t="s">
        <v>50</v>
      </c>
      <c r="C16" s="71" t="s">
        <v>50</v>
      </c>
      <c r="D16" s="71" t="s">
        <v>50</v>
      </c>
      <c r="E16" s="71" t="s">
        <v>50</v>
      </c>
      <c r="F16" s="71" t="s">
        <v>50</v>
      </c>
      <c r="G16" s="71" t="s">
        <v>50</v>
      </c>
      <c r="H16" s="71" t="s">
        <v>50</v>
      </c>
    </row>
    <row r="17" spans="1:8" ht="12.75">
      <c r="A17" t="s">
        <v>38</v>
      </c>
      <c r="B17" s="11">
        <v>7</v>
      </c>
      <c r="C17" s="11">
        <v>8</v>
      </c>
      <c r="D17" s="11">
        <v>8.8</v>
      </c>
      <c r="E17" s="11">
        <v>13</v>
      </c>
      <c r="F17" s="11">
        <v>11</v>
      </c>
      <c r="G17" s="11">
        <v>5</v>
      </c>
      <c r="H17" s="11">
        <f>AVERAGE(B17:G17)</f>
        <v>8.799999999999999</v>
      </c>
    </row>
    <row r="18" spans="1:8" ht="12.75">
      <c r="A18" t="s">
        <v>39</v>
      </c>
      <c r="B18" s="7">
        <v>20</v>
      </c>
      <c r="C18" s="7">
        <v>10</v>
      </c>
      <c r="D18" s="7">
        <v>20</v>
      </c>
      <c r="E18" s="7">
        <v>20</v>
      </c>
      <c r="F18" s="7">
        <v>30</v>
      </c>
      <c r="G18" s="7">
        <v>20</v>
      </c>
      <c r="H18" s="11">
        <f aca="true" t="shared" si="0" ref="H18:H28">AVERAGE(B18:G18)</f>
        <v>20</v>
      </c>
    </row>
    <row r="19" spans="1:8" ht="12.75">
      <c r="A19" t="s">
        <v>40</v>
      </c>
      <c r="B19" s="7">
        <v>60</v>
      </c>
      <c r="C19" s="7">
        <v>40</v>
      </c>
      <c r="D19" s="7">
        <v>60</v>
      </c>
      <c r="E19" s="7">
        <v>40</v>
      </c>
      <c r="F19" s="7">
        <v>50</v>
      </c>
      <c r="G19" s="7">
        <v>40</v>
      </c>
      <c r="H19" s="11">
        <f t="shared" si="0"/>
        <v>48.333333333333336</v>
      </c>
    </row>
    <row r="20" spans="1:8" ht="12.75">
      <c r="A20" t="s">
        <v>41</v>
      </c>
      <c r="B20" s="7">
        <v>20</v>
      </c>
      <c r="C20" s="7">
        <v>40</v>
      </c>
      <c r="D20" s="7">
        <v>20</v>
      </c>
      <c r="E20" s="7">
        <v>40</v>
      </c>
      <c r="F20" s="7">
        <v>20</v>
      </c>
      <c r="G20" s="7">
        <v>40</v>
      </c>
      <c r="H20" s="11">
        <f t="shared" si="0"/>
        <v>30</v>
      </c>
    </row>
    <row r="21" spans="1:8" ht="12.75">
      <c r="A21" t="s">
        <v>42</v>
      </c>
      <c r="B21" s="7">
        <v>10</v>
      </c>
      <c r="C21" s="7">
        <v>10</v>
      </c>
      <c r="D21" s="7">
        <v>0</v>
      </c>
      <c r="E21" s="7">
        <v>0</v>
      </c>
      <c r="F21" s="7">
        <v>0</v>
      </c>
      <c r="G21" s="7">
        <v>0</v>
      </c>
      <c r="H21" s="11">
        <f t="shared" si="0"/>
        <v>3.3333333333333335</v>
      </c>
    </row>
    <row r="22" spans="1:8" ht="12.75">
      <c r="A22" t="s">
        <v>43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11">
        <f t="shared" si="0"/>
        <v>0</v>
      </c>
    </row>
    <row r="23" spans="1:8" ht="12.75">
      <c r="A23" t="s">
        <v>44</v>
      </c>
      <c r="B23" s="7">
        <v>0</v>
      </c>
      <c r="C23" s="7">
        <v>0</v>
      </c>
      <c r="D23" s="7">
        <v>0</v>
      </c>
      <c r="E23" s="7" t="s">
        <v>50</v>
      </c>
      <c r="F23" s="7">
        <v>8</v>
      </c>
      <c r="G23" s="7">
        <v>0</v>
      </c>
      <c r="H23" s="11">
        <f t="shared" si="0"/>
        <v>1.6</v>
      </c>
    </row>
    <row r="24" spans="1:8" ht="12.75">
      <c r="A24" t="s">
        <v>45</v>
      </c>
      <c r="B24" s="7">
        <v>1</v>
      </c>
      <c r="C24" s="7">
        <v>0</v>
      </c>
      <c r="D24" s="7">
        <v>0</v>
      </c>
      <c r="E24" s="7" t="s">
        <v>50</v>
      </c>
      <c r="F24" s="7">
        <v>32</v>
      </c>
      <c r="G24" s="7">
        <v>0</v>
      </c>
      <c r="H24" s="11">
        <f t="shared" si="0"/>
        <v>6.6</v>
      </c>
    </row>
    <row r="25" spans="1:8" ht="12.75">
      <c r="A25" t="s">
        <v>46</v>
      </c>
      <c r="B25" s="7">
        <v>0</v>
      </c>
      <c r="C25" s="7">
        <v>0</v>
      </c>
      <c r="D25" s="7">
        <v>0</v>
      </c>
      <c r="E25" s="7" t="s">
        <v>50</v>
      </c>
      <c r="F25" s="7">
        <v>4</v>
      </c>
      <c r="G25" s="7">
        <v>0</v>
      </c>
      <c r="H25" s="11">
        <f t="shared" si="0"/>
        <v>0.8</v>
      </c>
    </row>
    <row r="26" spans="1:8" ht="12.75">
      <c r="A26" t="s">
        <v>47</v>
      </c>
      <c r="B26" s="7">
        <v>0</v>
      </c>
      <c r="C26" s="7">
        <v>4</v>
      </c>
      <c r="D26" s="7">
        <v>0</v>
      </c>
      <c r="E26" s="7" t="s">
        <v>50</v>
      </c>
      <c r="F26" s="7">
        <v>4</v>
      </c>
      <c r="G26" s="7">
        <v>1</v>
      </c>
      <c r="H26" s="11">
        <f t="shared" si="0"/>
        <v>1.8</v>
      </c>
    </row>
    <row r="27" spans="1:8" ht="12.75">
      <c r="A27" t="s">
        <v>48</v>
      </c>
      <c r="B27" s="7">
        <f>AVERAGE(B23:B26)</f>
        <v>0.25</v>
      </c>
      <c r="C27" s="7">
        <f>AVERAGE(C23:C26)</f>
        <v>1</v>
      </c>
      <c r="D27" s="7">
        <f>AVERAGE(D23:D26)</f>
        <v>0</v>
      </c>
      <c r="E27" s="7" t="s">
        <v>50</v>
      </c>
      <c r="F27" s="7">
        <f>AVERAGE(F23:F26)</f>
        <v>12</v>
      </c>
      <c r="G27" s="7">
        <f>AVERAGE(G23:G26)</f>
        <v>0.25</v>
      </c>
      <c r="H27" s="11">
        <f t="shared" si="0"/>
        <v>2.7</v>
      </c>
    </row>
    <row r="28" spans="1:8" ht="12.75">
      <c r="A28" t="s">
        <v>49</v>
      </c>
      <c r="B28" s="7">
        <v>1</v>
      </c>
      <c r="C28" s="7">
        <v>1</v>
      </c>
      <c r="D28" s="7">
        <v>1</v>
      </c>
      <c r="E28" s="7">
        <v>1</v>
      </c>
      <c r="F28" s="7">
        <v>1</v>
      </c>
      <c r="G28" s="7">
        <v>1</v>
      </c>
      <c r="H28" s="72">
        <f t="shared" si="0"/>
        <v>1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Whitman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Oln 165 Workstation #20</dc:creator>
  <cp:keywords/>
  <dc:description/>
  <cp:lastModifiedBy>DNR Fisheries</cp:lastModifiedBy>
  <cp:lastPrinted>2001-01-26T19:16:27Z</cp:lastPrinted>
  <dcterms:created xsi:type="dcterms:W3CDTF">2000-07-27T20:54:20Z</dcterms:created>
  <dcterms:modified xsi:type="dcterms:W3CDTF">2001-01-29T21:42:25Z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